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<sst xmlns="http://schemas.openxmlformats.org/spreadsheetml/2006/main" count="1168" uniqueCount="354">
  <si>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</si>
  <si>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</si>
  <si>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</si>
  <si>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</si>
  <si>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</si>
  <si>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</si>
  <si>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</si>
  <si>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</si>
  <si>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</si>
  <si>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</si>
  <si>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</si>
  <si>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</si>
  <si>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</si>
  <si>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</si>
  <si>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</si>
  <si>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</si>
  <si>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</si>
  <si>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</si>
  <si>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</si>
  <si>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</si>
  <si>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</si>
  <si>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</si>
  <si>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</si>
  <si>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</si>
  <si>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</si>
  <si>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</si>
  <si>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</si>
  <si>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</si>
  <si>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</si>
  <si>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</si>
  <si>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</si>
  <si>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</si>
  <si>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</si>
  <si>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</si>
  <si>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</si>
  <si>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</si>
  <si>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</si>
  <si>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</si>
  <si>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</si>
  <si>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</si>
  <si>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</si>
  <si>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</si>
  <si>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Единица измерения</t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</si>
  <si>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</si>
  <si>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</si>
  <si>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</si>
  <si>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</si>
  <si>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</si>
  <si>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</si>
  <si>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</si>
  <si>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</si>
  <si>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</si>
  <si>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</si>
  <si>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</si>
  <si>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</si>
  <si>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</si>
  <si>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</si>
  <si>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</si>
  <si>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</si>
  <si>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</si>
  <si>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</si>
  <si>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</si>
  <si>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</si>
  <si>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</si>
  <si>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</si>
  <si>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</si>
  <si>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</si>
  <si>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</si>
  <si>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</si>
  <si>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</si>
  <si>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</si>
  <si>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</si>
  <si>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</si>
  <si>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</si>
  <si>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</si>
  <si>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</si>
  <si>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</si>
  <si>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</si>
  <si>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</si>
  <si>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</si>
  <si>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</si>
  <si>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</si>
  <si>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</si>
  <si>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</si>
  <si>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</si>
  <si>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</si>
  <si>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</si>
  <si>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</si>
  <si>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</si>
  <si>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</si>
  <si>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</si>
  <si>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</si>
  <si>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</si>
  <si>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</si>
  <si>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</si>
  <si>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</si>
  <si>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</si>
  <si>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</si>
  <si>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</si>
  <si>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</si>
  <si>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</si>
  <si>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</si>
  <si>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</si>
  <si>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</si>
  <si>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</si>
  <si>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</si>
  <si>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</si>
  <si>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</si>
  <si>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</si>
  <si>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</si>
  <si>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</si>
  <si>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</si>
  <si>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</si>
  <si>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</si>
  <si>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</si>
  <si>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</si>
  <si>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</si>
  <si>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</si>
  <si>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</si>
  <si>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</si>
  <si>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</si>
  <si>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</si>
  <si>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</si>
  <si>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</si>
  <si>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</si>
  <si>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</si>
  <si>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</si>
  <si>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</si>
  <si>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</si>
  <si>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</si>
  <si>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</si>
  <si>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</si>
  <si>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</si>
  <si>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</si>
  <si>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</si>
  <si>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</si>
  <si>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</si>
  <si>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</si>
  <si>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</si>
  <si>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</si>
  <si>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</si>
  <si>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</si>
  <si>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</si>
  <si>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</si>
  <si>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</si>
  <si>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</si>
  <si>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холодное водоснабжение</t>
  </si>
  <si>
    <t>отопление</t>
  </si>
  <si>
    <t>электроснабжение</t>
  </si>
  <si>
    <t>отсутствует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</si>
  <si>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</si>
  <si>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</si>
  <si>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</si>
  <si>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</si>
  <si>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</si>
  <si>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</si>
  <si>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</si>
  <si>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</si>
  <si>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</si>
  <si>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</si>
  <si>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</si>
  <si>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</si>
  <si>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</si>
  <si>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</si>
  <si>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</si>
  <si>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</si>
  <si>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</si>
  <si>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</si>
  <si>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</si>
  <si>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</si>
  <si>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</si>
  <si>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</si>
  <si>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</si>
  <si>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</si>
  <si>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</si>
  <si>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</si>
  <si>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</si>
  <si>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</si>
  <si>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</si>
  <si>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</si>
  <si>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</si>
  <si>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</si>
  <si>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</si>
  <si>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</si>
  <si>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</si>
  <si>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</si>
  <si>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ООО "Экон"</t>
  </si>
  <si>
    <t>ГУП МО "Мособлгаз"</t>
  </si>
  <si>
    <t>Отопление</t>
  </si>
  <si>
    <t>Форма 2.4.   Сведения об оказываемых коммунальных услугах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</si>
  <si>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</si>
  <si>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</si>
  <si>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</si>
  <si>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</si>
  <si>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</si>
  <si>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Гкал</t>
  </si>
  <si>
    <t>Информация о предоставленных коммунальных услугах</t>
  </si>
  <si>
    <t>01.07.2017 г.</t>
  </si>
  <si>
    <t>куб.м./кв.м общей площади</t>
  </si>
  <si>
    <t>01.01.2017 г.</t>
  </si>
  <si>
    <t>руб/куб.м.</t>
  </si>
  <si>
    <t>куб.м./чел.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</si>
  <si>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</si>
  <si>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</si>
  <si>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</si>
  <si>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</si>
  <si>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</si>
  <si>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</si>
  <si>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</si>
  <si>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</si>
  <si>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</si>
  <si>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</si>
  <si>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</si>
  <si>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</si>
  <si>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</si>
  <si>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</si>
  <si>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Индивидуальный тепловой пункт</t>
  </si>
  <si>
    <t>Начислено  за работы (услуги) по содержанию и текущему ремонту,  в том числе:</t>
  </si>
  <si>
    <t>холодная вода на ОДН</t>
  </si>
  <si>
    <t>горячая вода на ОДН</t>
  </si>
  <si>
    <t>электроэнергия МОП</t>
  </si>
  <si>
    <t>если были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</si>
  <si>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</si>
  <si>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</si>
  <si>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</si>
  <si>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</si>
  <si>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 xml:space="preserve">     -  за содержание дома, включая ОДН</t>
  </si>
  <si>
    <t>Тариф, установленный для потребителей(питьевая вода) за ед. изм., ХВС и ГВС</t>
  </si>
  <si>
    <t xml:space="preserve"> Комитет по ценам и тарифам Московской области, Распоряжение от 19.12.2016 №205-Р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</si>
  <si>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</si>
  <si>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</si>
  <si>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</si>
  <si>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вода),ХВС и ГВС</t>
  </si>
  <si>
    <t>Тепловая энергия в целях ГВС</t>
  </si>
  <si>
    <t>ИТП</t>
  </si>
  <si>
    <t>руб/Гкал</t>
  </si>
  <si>
    <t>ООО"Тепло Сервис"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</si>
  <si>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</si>
  <si>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</si>
  <si>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>Гкал/м3</t>
  </si>
  <si>
    <t>ООО"Теплосервис", ООО"Теплогарант"</t>
  </si>
  <si>
    <t>Договор Т/С/14/17 от 01.10.2017 г.</t>
  </si>
  <si>
    <t>руб./Гкал</t>
  </si>
  <si>
    <t>ООО"Теплосервис"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</si>
  <si>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</si>
  <si>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</si>
  <si>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г..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</si>
  <si>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</si>
  <si>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</si>
  <si>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Пролетарский проспект, д. 12 Б</t>
  </si>
  <si>
    <t>ООО " Лифт  Сервис ", ООО " Лифт Монтаж Сервис "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</si>
  <si>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</si>
  <si>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Форма 2.1. Общие сведения о многоквартирном доме</t>
  </si>
  <si>
    <t>по адресу: Московская обл., г. Щелково,  Пролетарский пр-т, д. 12 Б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</si>
  <si>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</si>
  <si>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Документ, подтверждающий выбранный способ управления (протокол общего собрания собственников (членов кооператива))</t>
  </si>
  <si>
    <t xml:space="preserve">протокол собрания б/н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</si>
  <si>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</si>
  <si>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t>региональный оператор</t>
  </si>
  <si>
    <t>Пролетарский пр-т д.12б</t>
  </si>
  <si>
    <t>1977г.</t>
  </si>
  <si>
    <t>многоквартирный</t>
  </si>
  <si>
    <t>информация отсутствует</t>
  </si>
  <si>
    <t>не признан</t>
  </si>
  <si>
    <t>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</si>
  <si>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</si>
  <si>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</si>
  <si>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</si>
  <si>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</si>
  <si>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 xml:space="preserve"> монолит. ж/б 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</si>
  <si>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</si>
  <si>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</si>
  <si>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</si>
  <si>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ж/б плиты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</si>
  <si>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</si>
  <si>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</si>
  <si>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</si>
  <si>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</si>
  <si>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</si>
  <si>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</si>
  <si>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</si>
  <si>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</si>
  <si>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</si>
  <si>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</si>
  <si>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</si>
  <si>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</si>
  <si>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</si>
  <si>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</si>
  <si>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</si>
  <si>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</si>
  <si>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</si>
  <si>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</si>
  <si>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Номер подъезда</t>
  </si>
  <si>
    <t>Тип лифта</t>
  </si>
  <si>
    <t>грузовой</t>
  </si>
  <si>
    <t>Год ввода в эксплуатацию</t>
  </si>
  <si>
    <t>пассажирский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</si>
  <si>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</si>
  <si>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</si>
  <si>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</si>
  <si>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есть</t>
  </si>
  <si>
    <t>Тип прибора учета</t>
  </si>
  <si>
    <t>механический</t>
  </si>
  <si>
    <t>м куб.</t>
  </si>
  <si>
    <t xml:space="preserve">Дата ввода в эксплуатацию  </t>
  </si>
  <si>
    <t xml:space="preserve">Дата поверки / замены прибора в эксплуатации </t>
  </si>
  <si>
    <t xml:space="preserve">горячее водоснабжение </t>
  </si>
  <si>
    <t>с интерфейсом</t>
  </si>
  <si>
    <t>Меркурий</t>
  </si>
  <si>
    <t>кВт</t>
  </si>
  <si>
    <t>газоснабжение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</si>
  <si>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</si>
  <si>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</si>
  <si>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</si>
  <si>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</si>
  <si>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</si>
  <si>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</si>
  <si>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</si>
  <si>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</si>
  <si>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центральное, закрытая</t>
  </si>
  <si>
    <t>Система холодного водоснабжения</t>
  </si>
  <si>
    <t>Тип системы холодного водоснабжения</t>
  </si>
  <si>
    <t>центральное тупиковая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</si>
  <si>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</si>
  <si>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</si>
  <si>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</si>
  <si>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</si>
  <si>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</si>
  <si>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</si>
  <si>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</si>
  <si>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</si>
  <si>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</si>
  <si>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</si>
  <si>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оповещения</t>
  </si>
  <si>
    <t>Система водостоков</t>
  </si>
  <si>
    <t>Тип системы водостоков</t>
  </si>
  <si>
    <t>наружный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</si>
  <si>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</si>
  <si>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Вид оборудования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</si>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</sst>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86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32" borderId="12" xfId="0" applyNumberFormat="1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6">
          <cell r="AB26">
            <v>197555.33000000002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E57">
            <v>24900.474000000046</v>
          </cell>
        </row>
        <row r="58">
          <cell r="E58">
            <v>0</v>
          </cell>
        </row>
        <row r="59">
          <cell r="E59">
            <v>206827.61</v>
          </cell>
        </row>
        <row r="60">
          <cell r="E60">
            <v>1196885.85</v>
          </cell>
        </row>
        <row r="61">
          <cell r="E61">
            <v>809059.6740000001</v>
          </cell>
        </row>
        <row r="62">
          <cell r="E62">
            <v>225168.81600000002</v>
          </cell>
        </row>
        <row r="63">
          <cell r="E63">
            <v>162657.36</v>
          </cell>
        </row>
        <row r="64">
          <cell r="E64">
            <v>1284530.86</v>
          </cell>
        </row>
        <row r="65">
          <cell r="E65">
            <v>1284530.86</v>
          </cell>
        </row>
        <row r="70">
          <cell r="E70">
            <v>1309431.3340000003</v>
          </cell>
        </row>
        <row r="71">
          <cell r="E71">
            <v>-74787.74999999991</v>
          </cell>
        </row>
        <row r="72">
          <cell r="E72">
            <v>197.19</v>
          </cell>
        </row>
        <row r="73">
          <cell r="E73">
            <v>119379.79</v>
          </cell>
        </row>
        <row r="74">
          <cell r="E74">
            <v>1297015.737706291</v>
          </cell>
        </row>
        <row r="75">
          <cell r="E75">
            <v>162657.36</v>
          </cell>
        </row>
        <row r="76">
          <cell r="E76">
            <v>324857.04</v>
          </cell>
        </row>
        <row r="77">
          <cell r="E77">
            <v>238564.12800000003</v>
          </cell>
        </row>
        <row r="78">
          <cell r="E78">
            <v>16903.608000000004</v>
          </cell>
        </row>
        <row r="79">
          <cell r="E79">
            <v>91694.1</v>
          </cell>
        </row>
        <row r="80">
          <cell r="E80">
            <v>36837.108</v>
          </cell>
        </row>
        <row r="81">
          <cell r="E81">
            <v>150218.856</v>
          </cell>
        </row>
        <row r="82">
          <cell r="E82">
            <v>1913.616</v>
          </cell>
        </row>
        <row r="83">
          <cell r="E83">
            <v>0</v>
          </cell>
        </row>
        <row r="84">
          <cell r="E84">
            <v>4943.508000000001</v>
          </cell>
        </row>
        <row r="85">
          <cell r="E85">
            <v>1275.7440000000001</v>
          </cell>
        </row>
        <row r="86">
          <cell r="E86">
            <v>48797.208000000006</v>
          </cell>
        </row>
        <row r="87">
          <cell r="E87">
            <v>50870.292</v>
          </cell>
        </row>
        <row r="88">
          <cell r="E88">
            <v>4775.548608000001</v>
          </cell>
        </row>
        <row r="89">
          <cell r="E89">
            <v>26613.176170291204</v>
          </cell>
        </row>
        <row r="90">
          <cell r="E90">
            <v>8282.994048</v>
          </cell>
        </row>
        <row r="91">
          <cell r="E91">
            <v>127811.45088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2" customFormat="1" ht="51.75" customHeight="1">
      <c r="A1" s="81" t="s">
        <v>251</v>
      </c>
      <c r="B1" s="81"/>
      <c r="C1" s="81"/>
      <c r="D1" s="81"/>
    </row>
    <row r="2" s="12" customFormat="1" ht="15.75"/>
    <row r="3" spans="1:4" s="12" customFormat="1" ht="15.75">
      <c r="A3" s="82" t="s">
        <v>252</v>
      </c>
      <c r="B3" s="82"/>
      <c r="C3" s="82"/>
      <c r="D3" s="82"/>
    </row>
    <row r="4" spans="1:4" s="12" customFormat="1" ht="15.75">
      <c r="A4" s="13"/>
      <c r="B4" s="13" t="s">
        <v>253</v>
      </c>
      <c r="C4" s="13"/>
      <c r="D4" s="13"/>
    </row>
    <row r="6" spans="1:4" ht="34.5" customHeight="1">
      <c r="A6" s="29" t="s">
        <v>0</v>
      </c>
      <c r="B6" s="29" t="s">
        <v>1</v>
      </c>
      <c r="C6" s="29" t="s">
        <v>2</v>
      </c>
      <c r="D6" s="29" t="s">
        <v>3</v>
      </c>
    </row>
    <row r="7" spans="1:4" s="6" customFormat="1" ht="18.75" customHeight="1">
      <c r="A7" s="51" t="s">
        <v>254</v>
      </c>
      <c r="B7" s="10" t="s">
        <v>4</v>
      </c>
      <c r="C7" s="8" t="s">
        <v>5</v>
      </c>
      <c r="D7" s="8"/>
    </row>
    <row r="8" spans="1:4" s="6" customFormat="1" ht="18.75" customHeight="1">
      <c r="A8" s="80" t="s">
        <v>19</v>
      </c>
      <c r="B8" s="80"/>
      <c r="C8" s="80"/>
      <c r="D8" s="80"/>
    </row>
    <row r="9" spans="1:4" s="6" customFormat="1" ht="52.5" customHeight="1">
      <c r="A9" s="51" t="s">
        <v>80</v>
      </c>
      <c r="B9" s="3" t="s">
        <v>255</v>
      </c>
      <c r="C9" s="8" t="s">
        <v>5</v>
      </c>
      <c r="D9" s="8" t="s">
        <v>256</v>
      </c>
    </row>
    <row r="10" spans="1:4" s="6" customFormat="1" ht="19.5" customHeight="1">
      <c r="A10" s="51" t="s">
        <v>81</v>
      </c>
      <c r="B10" s="3" t="s">
        <v>20</v>
      </c>
      <c r="C10" s="8" t="s">
        <v>5</v>
      </c>
      <c r="D10" s="52"/>
    </row>
    <row r="11" spans="1:4" s="6" customFormat="1" ht="20.25" customHeight="1">
      <c r="A11" s="80" t="s">
        <v>257</v>
      </c>
      <c r="B11" s="80"/>
      <c r="C11" s="80"/>
      <c r="D11" s="80"/>
    </row>
    <row r="12" spans="1:4" s="6" customFormat="1" ht="30" customHeight="1">
      <c r="A12" s="51" t="s">
        <v>82</v>
      </c>
      <c r="B12" s="3" t="s">
        <v>21</v>
      </c>
      <c r="C12" s="8" t="s">
        <v>5</v>
      </c>
      <c r="D12" s="8" t="s">
        <v>258</v>
      </c>
    </row>
    <row r="13" spans="1:4" s="6" customFormat="1" ht="30" customHeight="1">
      <c r="A13" s="80" t="s">
        <v>22</v>
      </c>
      <c r="B13" s="80"/>
      <c r="C13" s="80"/>
      <c r="D13" s="80"/>
    </row>
    <row r="14" spans="1:4" s="6" customFormat="1" ht="35.25" customHeight="1">
      <c r="A14" s="51" t="s">
        <v>83</v>
      </c>
      <c r="B14" s="3" t="s">
        <v>41</v>
      </c>
      <c r="C14" s="8" t="s">
        <v>5</v>
      </c>
      <c r="D14" s="8" t="s">
        <v>259</v>
      </c>
    </row>
    <row r="15" spans="1:4" s="6" customFormat="1" ht="19.5" customHeight="1">
      <c r="A15" s="51" t="s">
        <v>84</v>
      </c>
      <c r="B15" s="3" t="s">
        <v>86</v>
      </c>
      <c r="C15" s="8" t="s">
        <v>5</v>
      </c>
      <c r="D15" s="8" t="s">
        <v>260</v>
      </c>
    </row>
    <row r="16" spans="1:4" s="6" customFormat="1" ht="21.75" customHeight="1">
      <c r="A16" s="51" t="s">
        <v>85</v>
      </c>
      <c r="B16" s="3" t="s">
        <v>23</v>
      </c>
      <c r="C16" s="8" t="s">
        <v>5</v>
      </c>
      <c r="D16" s="8"/>
    </row>
    <row r="17" spans="1:4" s="6" customFormat="1" ht="19.5" customHeight="1">
      <c r="A17" s="51" t="s">
        <v>90</v>
      </c>
      <c r="B17" s="3" t="s">
        <v>24</v>
      </c>
      <c r="C17" s="8" t="s">
        <v>5</v>
      </c>
      <c r="D17" s="8" t="s">
        <v>261</v>
      </c>
    </row>
    <row r="18" spans="1:4" s="6" customFormat="1" ht="19.5" customHeight="1">
      <c r="A18" s="51" t="s">
        <v>91</v>
      </c>
      <c r="B18" s="3" t="s">
        <v>25</v>
      </c>
      <c r="C18" s="8" t="s">
        <v>5</v>
      </c>
      <c r="D18" s="53">
        <v>14</v>
      </c>
    </row>
    <row r="19" spans="1:4" s="6" customFormat="1" ht="19.5" customHeight="1">
      <c r="A19" s="51" t="s">
        <v>92</v>
      </c>
      <c r="B19" s="51" t="s">
        <v>36</v>
      </c>
      <c r="C19" s="8" t="s">
        <v>6</v>
      </c>
      <c r="D19" s="8">
        <v>14</v>
      </c>
    </row>
    <row r="20" spans="1:4" s="6" customFormat="1" ht="19.5" customHeight="1">
      <c r="A20" s="51" t="s">
        <v>93</v>
      </c>
      <c r="B20" s="51" t="s">
        <v>37</v>
      </c>
      <c r="C20" s="8" t="s">
        <v>6</v>
      </c>
      <c r="D20" s="8">
        <v>1</v>
      </c>
    </row>
    <row r="21" spans="1:4" s="6" customFormat="1" ht="19.5" customHeight="1">
      <c r="A21" s="51" t="s">
        <v>94</v>
      </c>
      <c r="B21" s="3" t="s">
        <v>26</v>
      </c>
      <c r="C21" s="8" t="s">
        <v>6</v>
      </c>
      <c r="D21" s="8">
        <v>1</v>
      </c>
    </row>
    <row r="22" spans="1:4" s="6" customFormat="1" ht="19.5" customHeight="1">
      <c r="A22" s="51" t="s">
        <v>95</v>
      </c>
      <c r="B22" s="3" t="s">
        <v>27</v>
      </c>
      <c r="C22" s="8" t="s">
        <v>6</v>
      </c>
      <c r="D22" s="8">
        <v>2</v>
      </c>
    </row>
    <row r="23" spans="1:4" s="6" customFormat="1" ht="19.5" customHeight="1">
      <c r="A23" s="51" t="s">
        <v>96</v>
      </c>
      <c r="B23" s="3" t="s">
        <v>87</v>
      </c>
      <c r="C23" s="8"/>
      <c r="D23" s="8"/>
    </row>
    <row r="24" spans="1:4" s="6" customFormat="1" ht="19.5" customHeight="1">
      <c r="A24" s="51" t="s">
        <v>97</v>
      </c>
      <c r="B24" s="54" t="s">
        <v>88</v>
      </c>
      <c r="C24" s="8" t="s">
        <v>6</v>
      </c>
      <c r="D24" s="8">
        <v>52</v>
      </c>
    </row>
    <row r="25" spans="1:4" s="6" customFormat="1" ht="19.5" customHeight="1">
      <c r="A25" s="51" t="s">
        <v>98</v>
      </c>
      <c r="B25" s="54" t="s">
        <v>89</v>
      </c>
      <c r="C25" s="8" t="s">
        <v>6</v>
      </c>
      <c r="D25" s="8">
        <v>112</v>
      </c>
    </row>
    <row r="26" spans="1:4" s="6" customFormat="1" ht="19.5" customHeight="1">
      <c r="A26" s="51" t="s">
        <v>99</v>
      </c>
      <c r="B26" s="3" t="s">
        <v>28</v>
      </c>
      <c r="C26" s="8" t="s">
        <v>7</v>
      </c>
      <c r="D26" s="40">
        <v>2574.4</v>
      </c>
    </row>
    <row r="27" spans="1:4" s="6" customFormat="1" ht="19.5" customHeight="1">
      <c r="A27" s="51" t="s">
        <v>100</v>
      </c>
      <c r="B27" s="51" t="s">
        <v>38</v>
      </c>
      <c r="C27" s="8" t="s">
        <v>7</v>
      </c>
      <c r="D27" s="40">
        <v>2459.7</v>
      </c>
    </row>
    <row r="28" spans="1:4" s="6" customFormat="1" ht="19.5" customHeight="1">
      <c r="A28" s="51" t="s">
        <v>101</v>
      </c>
      <c r="B28" s="51" t="s">
        <v>39</v>
      </c>
      <c r="C28" s="8" t="s">
        <v>7</v>
      </c>
      <c r="D28" s="40">
        <v>198.1</v>
      </c>
    </row>
    <row r="29" spans="1:4" s="6" customFormat="1" ht="30" customHeight="1">
      <c r="A29" s="51" t="s">
        <v>102</v>
      </c>
      <c r="B29" s="51" t="s">
        <v>40</v>
      </c>
      <c r="C29" s="8" t="s">
        <v>7</v>
      </c>
      <c r="D29" s="40">
        <v>198.1</v>
      </c>
    </row>
    <row r="30" spans="1:4" s="6" customFormat="1" ht="33" customHeight="1">
      <c r="A30" s="51" t="s">
        <v>106</v>
      </c>
      <c r="B30" s="3" t="s">
        <v>103</v>
      </c>
      <c r="C30" s="8" t="s">
        <v>5</v>
      </c>
      <c r="D30" s="8" t="s">
        <v>262</v>
      </c>
    </row>
    <row r="31" spans="1:4" s="6" customFormat="1" ht="30" customHeight="1">
      <c r="A31" s="51" t="s">
        <v>107</v>
      </c>
      <c r="B31" s="3" t="s">
        <v>104</v>
      </c>
      <c r="C31" s="8" t="s">
        <v>7</v>
      </c>
      <c r="D31" s="8"/>
    </row>
    <row r="32" spans="1:4" s="6" customFormat="1" ht="21" customHeight="1">
      <c r="A32" s="51" t="s">
        <v>108</v>
      </c>
      <c r="B32" s="3" t="s">
        <v>105</v>
      </c>
      <c r="C32" s="8" t="s">
        <v>7</v>
      </c>
      <c r="D32" s="8"/>
    </row>
    <row r="33" spans="1:4" s="6" customFormat="1" ht="19.5" customHeight="1">
      <c r="A33" s="51" t="s">
        <v>109</v>
      </c>
      <c r="B33" s="3" t="s">
        <v>29</v>
      </c>
      <c r="C33" s="8" t="s">
        <v>5</v>
      </c>
      <c r="D33" s="8" t="s">
        <v>263</v>
      </c>
    </row>
    <row r="34" spans="1:4" s="6" customFormat="1" ht="29.25" customHeight="1">
      <c r="A34" s="51" t="s">
        <v>113</v>
      </c>
      <c r="B34" s="3" t="s">
        <v>110</v>
      </c>
      <c r="C34" s="8" t="s">
        <v>5</v>
      </c>
      <c r="D34" s="8"/>
    </row>
    <row r="35" spans="1:4" s="6" customFormat="1" ht="19.5" customHeight="1">
      <c r="A35" s="51" t="s">
        <v>114</v>
      </c>
      <c r="B35" s="3" t="s">
        <v>111</v>
      </c>
      <c r="C35" s="8" t="s">
        <v>5</v>
      </c>
      <c r="D35" s="8"/>
    </row>
    <row r="36" spans="1:4" s="6" customFormat="1" ht="23.25" customHeight="1">
      <c r="A36" s="51" t="s">
        <v>115</v>
      </c>
      <c r="B36" s="3" t="s">
        <v>112</v>
      </c>
      <c r="C36" s="8" t="s">
        <v>5</v>
      </c>
      <c r="D36" s="8" t="s">
        <v>264</v>
      </c>
    </row>
    <row r="37" spans="1:4" s="6" customFormat="1" ht="19.5" customHeight="1">
      <c r="A37" s="51" t="s">
        <v>116</v>
      </c>
      <c r="B37" s="3" t="s">
        <v>30</v>
      </c>
      <c r="C37" s="8" t="s">
        <v>5</v>
      </c>
      <c r="D37" s="8"/>
    </row>
    <row r="38" spans="1:4" s="6" customFormat="1" ht="20.25" customHeight="1">
      <c r="A38" s="80" t="s">
        <v>32</v>
      </c>
      <c r="B38" s="80"/>
      <c r="C38" s="80"/>
      <c r="D38" s="80"/>
    </row>
    <row r="39" spans="1:4" s="6" customFormat="1" ht="50.25" customHeight="1">
      <c r="A39" s="51" t="s">
        <v>117</v>
      </c>
      <c r="B39" s="3" t="s">
        <v>33</v>
      </c>
      <c r="C39" s="11" t="s">
        <v>5</v>
      </c>
      <c r="D39" s="8" t="s">
        <v>149</v>
      </c>
    </row>
    <row r="40" spans="1:4" s="6" customFormat="1" ht="19.5" customHeight="1">
      <c r="A40" s="51" t="s">
        <v>118</v>
      </c>
      <c r="B40" s="3" t="s">
        <v>34</v>
      </c>
      <c r="C40" s="11" t="s">
        <v>5</v>
      </c>
      <c r="D40" s="8" t="s">
        <v>149</v>
      </c>
    </row>
    <row r="41" spans="1:4" s="6" customFormat="1" ht="19.5" customHeight="1">
      <c r="A41" s="51" t="s">
        <v>119</v>
      </c>
      <c r="B41" s="3" t="s">
        <v>35</v>
      </c>
      <c r="C41" s="11" t="s">
        <v>5</v>
      </c>
      <c r="D41" s="11"/>
    </row>
    <row r="42" s="6" customFormat="1" ht="15.75"/>
  </sheetData>
  <sheetProtection/>
  <mergeCells count="6">
    <mergeCell ref="A13:D13"/>
    <mergeCell ref="A38:D38"/>
    <mergeCell ref="A1:D1"/>
    <mergeCell ref="A3:D3"/>
    <mergeCell ref="A8:D8"/>
    <mergeCell ref="A11:D1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56" customFormat="1" ht="48" customHeight="1">
      <c r="A1" s="83" t="s">
        <v>265</v>
      </c>
      <c r="B1" s="83"/>
      <c r="C1" s="83"/>
      <c r="D1" s="83"/>
    </row>
    <row r="2" spans="1:4" s="56" customFormat="1" ht="23.25" customHeight="1">
      <c r="A2" s="55"/>
      <c r="B2" s="13" t="s">
        <v>253</v>
      </c>
      <c r="C2" s="55"/>
      <c r="D2" s="55"/>
    </row>
    <row r="4" spans="1:4" ht="34.5" customHeight="1">
      <c r="A4" s="29" t="s">
        <v>0</v>
      </c>
      <c r="B4" s="29" t="s">
        <v>1</v>
      </c>
      <c r="C4" s="29" t="s">
        <v>2</v>
      </c>
      <c r="D4" s="29" t="s">
        <v>3</v>
      </c>
    </row>
    <row r="5" spans="1:4" s="6" customFormat="1" ht="19.5" customHeight="1">
      <c r="A5" s="51" t="s">
        <v>254</v>
      </c>
      <c r="B5" s="10" t="s">
        <v>4</v>
      </c>
      <c r="C5" s="8" t="s">
        <v>5</v>
      </c>
      <c r="D5" s="8"/>
    </row>
    <row r="6" spans="1:4" s="6" customFormat="1" ht="19.5" customHeight="1">
      <c r="A6" s="80" t="s">
        <v>266</v>
      </c>
      <c r="B6" s="80"/>
      <c r="C6" s="80"/>
      <c r="D6" s="80"/>
    </row>
    <row r="7" spans="1:4" s="6" customFormat="1" ht="19.5" customHeight="1">
      <c r="A7" s="51" t="s">
        <v>267</v>
      </c>
      <c r="B7" s="3" t="s">
        <v>268</v>
      </c>
      <c r="C7" s="8" t="s">
        <v>5</v>
      </c>
      <c r="D7" s="8" t="s">
        <v>269</v>
      </c>
    </row>
    <row r="8" spans="1:4" s="6" customFormat="1" ht="19.5" customHeight="1">
      <c r="A8" s="80" t="s">
        <v>270</v>
      </c>
      <c r="B8" s="80"/>
      <c r="C8" s="80"/>
      <c r="D8" s="80"/>
    </row>
    <row r="9" spans="1:4" s="6" customFormat="1" ht="19.5" customHeight="1">
      <c r="A9" s="51" t="s">
        <v>271</v>
      </c>
      <c r="B9" s="3" t="s">
        <v>272</v>
      </c>
      <c r="C9" s="8" t="s">
        <v>5</v>
      </c>
      <c r="D9" s="8" t="s">
        <v>273</v>
      </c>
    </row>
    <row r="10" spans="1:4" s="6" customFormat="1" ht="19.5" customHeight="1">
      <c r="A10" s="51" t="s">
        <v>274</v>
      </c>
      <c r="B10" s="3" t="s">
        <v>275</v>
      </c>
      <c r="C10" s="8" t="s">
        <v>5</v>
      </c>
      <c r="D10" s="8" t="s">
        <v>276</v>
      </c>
    </row>
    <row r="11" spans="1:4" s="6" customFormat="1" ht="19.5" customHeight="1">
      <c r="A11" s="80" t="s">
        <v>277</v>
      </c>
      <c r="B11" s="80"/>
      <c r="C11" s="80"/>
      <c r="D11" s="80"/>
    </row>
    <row r="12" spans="1:4" s="6" customFormat="1" ht="33" customHeight="1">
      <c r="A12" s="51" t="s">
        <v>83</v>
      </c>
      <c r="B12" s="3" t="s">
        <v>278</v>
      </c>
      <c r="C12" s="8" t="s">
        <v>5</v>
      </c>
      <c r="D12" s="8" t="s">
        <v>279</v>
      </c>
    </row>
    <row r="13" spans="1:4" s="6" customFormat="1" ht="19.5" customHeight="1">
      <c r="A13" s="80" t="s">
        <v>280</v>
      </c>
      <c r="B13" s="80"/>
      <c r="C13" s="80"/>
      <c r="D13" s="80"/>
    </row>
    <row r="14" spans="1:4" s="6" customFormat="1" ht="19.5" customHeight="1">
      <c r="A14" s="51" t="s">
        <v>84</v>
      </c>
      <c r="B14" s="3" t="s">
        <v>281</v>
      </c>
      <c r="C14" s="8" t="s">
        <v>5</v>
      </c>
      <c r="D14" s="8" t="s">
        <v>282</v>
      </c>
    </row>
    <row r="15" spans="1:4" s="6" customFormat="1" ht="19.5" customHeight="1">
      <c r="A15" s="51" t="s">
        <v>85</v>
      </c>
      <c r="B15" s="3" t="s">
        <v>283</v>
      </c>
      <c r="C15" s="8" t="s">
        <v>5</v>
      </c>
      <c r="D15" s="8" t="s">
        <v>284</v>
      </c>
    </row>
    <row r="16" spans="1:4" s="6" customFormat="1" ht="19.5" customHeight="1">
      <c r="A16" s="80" t="s">
        <v>285</v>
      </c>
      <c r="B16" s="80"/>
      <c r="C16" s="80"/>
      <c r="D16" s="80"/>
    </row>
    <row r="17" spans="1:4" s="6" customFormat="1" ht="19.5" customHeight="1">
      <c r="A17" s="51" t="s">
        <v>90</v>
      </c>
      <c r="B17" s="3" t="s">
        <v>286</v>
      </c>
      <c r="C17" s="8" t="s">
        <v>7</v>
      </c>
      <c r="D17" s="8">
        <v>350.7</v>
      </c>
    </row>
    <row r="18" spans="1:4" s="6" customFormat="1" ht="19.5" customHeight="1">
      <c r="A18" s="80" t="s">
        <v>287</v>
      </c>
      <c r="B18" s="80"/>
      <c r="C18" s="80"/>
      <c r="D18" s="80"/>
    </row>
    <row r="19" spans="1:4" s="6" customFormat="1" ht="31.5" customHeight="1">
      <c r="A19" s="51" t="s">
        <v>91</v>
      </c>
      <c r="B19" s="3" t="s">
        <v>288</v>
      </c>
      <c r="C19" s="8" t="s">
        <v>5</v>
      </c>
      <c r="D19" s="8" t="s">
        <v>289</v>
      </c>
    </row>
    <row r="20" spans="1:4" s="6" customFormat="1" ht="31.5" customHeight="1">
      <c r="A20" s="51" t="s">
        <v>92</v>
      </c>
      <c r="B20" s="3" t="s">
        <v>290</v>
      </c>
      <c r="C20" s="8" t="s">
        <v>6</v>
      </c>
      <c r="D20" s="8">
        <v>1</v>
      </c>
    </row>
    <row r="21" spans="1:4" s="6" customFormat="1" ht="19.5" customHeight="1">
      <c r="A21" s="80" t="s">
        <v>291</v>
      </c>
      <c r="B21" s="80"/>
      <c r="C21" s="80"/>
      <c r="D21" s="80"/>
    </row>
    <row r="22" spans="1:4" s="6" customFormat="1" ht="19.5" customHeight="1">
      <c r="A22" s="51" t="s">
        <v>93</v>
      </c>
      <c r="B22" s="3" t="s">
        <v>292</v>
      </c>
      <c r="C22" s="8" t="s">
        <v>5</v>
      </c>
      <c r="D22" s="8">
        <v>1</v>
      </c>
    </row>
    <row r="23" spans="1:4" s="6" customFormat="1" ht="19.5" customHeight="1">
      <c r="A23" s="51" t="s">
        <v>94</v>
      </c>
      <c r="B23" s="3" t="s">
        <v>293</v>
      </c>
      <c r="C23" s="8" t="s">
        <v>5</v>
      </c>
      <c r="D23" s="8" t="s">
        <v>294</v>
      </c>
    </row>
    <row r="24" spans="1:4" s="6" customFormat="1" ht="19.5" customHeight="1">
      <c r="A24" s="51" t="s">
        <v>95</v>
      </c>
      <c r="B24" s="3" t="s">
        <v>295</v>
      </c>
      <c r="C24" s="8" t="s">
        <v>5</v>
      </c>
      <c r="D24" s="8">
        <v>2013</v>
      </c>
    </row>
    <row r="25" spans="1:4" s="6" customFormat="1" ht="19.5" customHeight="1">
      <c r="A25" s="51"/>
      <c r="B25" s="3" t="s">
        <v>292</v>
      </c>
      <c r="C25" s="8" t="s">
        <v>5</v>
      </c>
      <c r="D25" s="8">
        <v>1</v>
      </c>
    </row>
    <row r="26" spans="1:4" s="6" customFormat="1" ht="19.5" customHeight="1">
      <c r="A26" s="51"/>
      <c r="B26" s="3" t="s">
        <v>293</v>
      </c>
      <c r="C26" s="8" t="s">
        <v>5</v>
      </c>
      <c r="D26" s="8" t="s">
        <v>296</v>
      </c>
    </row>
    <row r="27" spans="1:4" s="6" customFormat="1" ht="19.5" customHeight="1">
      <c r="A27" s="51"/>
      <c r="B27" s="3" t="s">
        <v>295</v>
      </c>
      <c r="C27" s="8" t="s">
        <v>5</v>
      </c>
      <c r="D27" s="8">
        <v>2013</v>
      </c>
    </row>
    <row r="28" spans="1:4" s="6" customFormat="1" ht="19.5" customHeight="1">
      <c r="A28" s="51"/>
      <c r="B28" s="3" t="s">
        <v>292</v>
      </c>
      <c r="C28" s="8"/>
      <c r="D28" s="8"/>
    </row>
    <row r="29" spans="1:4" s="6" customFormat="1" ht="19.5" customHeight="1">
      <c r="A29" s="51"/>
      <c r="B29" s="3" t="s">
        <v>293</v>
      </c>
      <c r="C29" s="8"/>
      <c r="D29" s="8"/>
    </row>
    <row r="30" spans="1:4" s="6" customFormat="1" ht="19.5" customHeight="1">
      <c r="A30" s="51"/>
      <c r="B30" s="3" t="s">
        <v>295</v>
      </c>
      <c r="C30" s="8"/>
      <c r="D30" s="8"/>
    </row>
    <row r="31" spans="1:4" s="6" customFormat="1" ht="19.5" customHeight="1">
      <c r="A31" s="51"/>
      <c r="B31" s="3" t="s">
        <v>292</v>
      </c>
      <c r="C31" s="8"/>
      <c r="D31" s="8"/>
    </row>
    <row r="32" spans="1:4" s="6" customFormat="1" ht="19.5" customHeight="1">
      <c r="A32" s="51"/>
      <c r="B32" s="3" t="s">
        <v>293</v>
      </c>
      <c r="C32" s="8"/>
      <c r="D32" s="8"/>
    </row>
    <row r="33" spans="1:4" s="6" customFormat="1" ht="19.5" customHeight="1">
      <c r="A33" s="51"/>
      <c r="B33" s="3" t="s">
        <v>295</v>
      </c>
      <c r="C33" s="8"/>
      <c r="D33" s="8"/>
    </row>
    <row r="34" spans="1:4" s="6" customFormat="1" ht="19.5" customHeight="1">
      <c r="A34" s="80" t="s">
        <v>297</v>
      </c>
      <c r="B34" s="80"/>
      <c r="C34" s="80"/>
      <c r="D34" s="80"/>
    </row>
    <row r="35" spans="1:4" s="6" customFormat="1" ht="34.5" customHeight="1">
      <c r="A35" s="51" t="s">
        <v>96</v>
      </c>
      <c r="B35" s="3" t="s">
        <v>298</v>
      </c>
      <c r="C35" s="8" t="s">
        <v>5</v>
      </c>
      <c r="D35" s="11" t="s">
        <v>146</v>
      </c>
    </row>
    <row r="36" spans="1:4" s="6" customFormat="1" ht="19.5" customHeight="1">
      <c r="A36" s="51" t="s">
        <v>97</v>
      </c>
      <c r="B36" s="3" t="s">
        <v>299</v>
      </c>
      <c r="C36" s="8" t="s">
        <v>5</v>
      </c>
      <c r="D36" s="8" t="s">
        <v>300</v>
      </c>
    </row>
    <row r="37" spans="1:4" s="6" customFormat="1" ht="19.5" customHeight="1">
      <c r="A37" s="51" t="s">
        <v>98</v>
      </c>
      <c r="B37" s="3" t="s">
        <v>301</v>
      </c>
      <c r="C37" s="8" t="s">
        <v>5</v>
      </c>
      <c r="D37" s="8" t="s">
        <v>302</v>
      </c>
    </row>
    <row r="38" spans="1:4" s="6" customFormat="1" ht="19.5" customHeight="1">
      <c r="A38" s="51" t="s">
        <v>99</v>
      </c>
      <c r="B38" s="3" t="s">
        <v>42</v>
      </c>
      <c r="C38" s="8" t="s">
        <v>5</v>
      </c>
      <c r="D38" s="8" t="s">
        <v>303</v>
      </c>
    </row>
    <row r="39" spans="1:4" s="6" customFormat="1" ht="19.5" customHeight="1">
      <c r="A39" s="51" t="s">
        <v>100</v>
      </c>
      <c r="B39" s="3" t="s">
        <v>304</v>
      </c>
      <c r="C39" s="8" t="s">
        <v>5</v>
      </c>
      <c r="D39" s="53">
        <v>2013</v>
      </c>
    </row>
    <row r="40" spans="1:4" s="6" customFormat="1" ht="19.5" customHeight="1">
      <c r="A40" s="51" t="s">
        <v>101</v>
      </c>
      <c r="B40" s="3" t="s">
        <v>305</v>
      </c>
      <c r="C40" s="8" t="s">
        <v>5</v>
      </c>
      <c r="D40" s="52"/>
    </row>
    <row r="41" spans="1:4" s="6" customFormat="1" ht="35.25" customHeight="1">
      <c r="A41" s="51"/>
      <c r="B41" s="3" t="s">
        <v>298</v>
      </c>
      <c r="C41" s="8" t="s">
        <v>5</v>
      </c>
      <c r="D41" s="11" t="s">
        <v>306</v>
      </c>
    </row>
    <row r="42" spans="1:4" s="6" customFormat="1" ht="19.5" customHeight="1">
      <c r="A42" s="51"/>
      <c r="B42" s="3" t="s">
        <v>299</v>
      </c>
      <c r="C42" s="8" t="s">
        <v>5</v>
      </c>
      <c r="D42" s="8" t="s">
        <v>300</v>
      </c>
    </row>
    <row r="43" spans="1:4" s="6" customFormat="1" ht="19.5" customHeight="1">
      <c r="A43" s="51"/>
      <c r="B43" s="3" t="s">
        <v>301</v>
      </c>
      <c r="C43" s="8" t="s">
        <v>5</v>
      </c>
      <c r="D43" s="8" t="s">
        <v>307</v>
      </c>
    </row>
    <row r="44" spans="1:4" s="6" customFormat="1" ht="19.5" customHeight="1">
      <c r="A44" s="51"/>
      <c r="B44" s="3" t="s">
        <v>42</v>
      </c>
      <c r="C44" s="8" t="s">
        <v>5</v>
      </c>
      <c r="D44" s="8" t="s">
        <v>303</v>
      </c>
    </row>
    <row r="45" spans="1:4" s="6" customFormat="1" ht="19.5" customHeight="1">
      <c r="A45" s="51"/>
      <c r="B45" s="3" t="s">
        <v>304</v>
      </c>
      <c r="C45" s="8" t="s">
        <v>5</v>
      </c>
      <c r="D45" s="53">
        <v>2013</v>
      </c>
    </row>
    <row r="46" spans="1:4" s="6" customFormat="1" ht="19.5" customHeight="1">
      <c r="A46" s="51"/>
      <c r="B46" s="3" t="s">
        <v>305</v>
      </c>
      <c r="C46" s="8" t="s">
        <v>5</v>
      </c>
      <c r="D46" s="52"/>
    </row>
    <row r="47" spans="1:4" s="6" customFormat="1" ht="19.5" customHeight="1">
      <c r="A47" s="51"/>
      <c r="B47" s="3" t="s">
        <v>298</v>
      </c>
      <c r="C47" s="8"/>
      <c r="D47" s="57" t="s">
        <v>147</v>
      </c>
    </row>
    <row r="48" spans="1:4" s="6" customFormat="1" ht="19.5" customHeight="1">
      <c r="A48" s="51"/>
      <c r="B48" s="3" t="s">
        <v>299</v>
      </c>
      <c r="C48" s="8"/>
      <c r="D48" s="8" t="s">
        <v>300</v>
      </c>
    </row>
    <row r="49" spans="1:4" s="6" customFormat="1" ht="19.5" customHeight="1">
      <c r="A49" s="51"/>
      <c r="B49" s="3" t="s">
        <v>301</v>
      </c>
      <c r="C49" s="8"/>
      <c r="D49" s="8" t="s">
        <v>307</v>
      </c>
    </row>
    <row r="50" spans="1:4" s="6" customFormat="1" ht="19.5" customHeight="1">
      <c r="A50" s="51"/>
      <c r="B50" s="3" t="s">
        <v>42</v>
      </c>
      <c r="C50" s="8"/>
      <c r="D50" s="8"/>
    </row>
    <row r="51" spans="1:4" s="6" customFormat="1" ht="19.5" customHeight="1">
      <c r="A51" s="51"/>
      <c r="B51" s="3" t="s">
        <v>304</v>
      </c>
      <c r="C51" s="8"/>
      <c r="D51" s="52"/>
    </row>
    <row r="52" spans="1:4" s="6" customFormat="1" ht="19.5" customHeight="1">
      <c r="A52" s="51"/>
      <c r="B52" s="3" t="s">
        <v>305</v>
      </c>
      <c r="C52" s="8"/>
      <c r="D52" s="52"/>
    </row>
    <row r="53" spans="1:4" s="6" customFormat="1" ht="19.5" customHeight="1">
      <c r="A53" s="51"/>
      <c r="B53" s="3" t="s">
        <v>298</v>
      </c>
      <c r="C53" s="8"/>
      <c r="D53" s="57" t="s">
        <v>148</v>
      </c>
    </row>
    <row r="54" spans="1:4" s="6" customFormat="1" ht="19.5" customHeight="1">
      <c r="A54" s="51"/>
      <c r="B54" s="3" t="s">
        <v>299</v>
      </c>
      <c r="C54" s="8"/>
      <c r="D54" s="52" t="s">
        <v>300</v>
      </c>
    </row>
    <row r="55" spans="1:4" s="6" customFormat="1" ht="19.5" customHeight="1">
      <c r="A55" s="51"/>
      <c r="B55" s="3" t="s">
        <v>301</v>
      </c>
      <c r="C55" s="8"/>
      <c r="D55" s="8" t="s">
        <v>308</v>
      </c>
    </row>
    <row r="56" spans="1:4" s="6" customFormat="1" ht="19.5" customHeight="1">
      <c r="A56" s="51"/>
      <c r="B56" s="3" t="s">
        <v>42</v>
      </c>
      <c r="C56" s="8"/>
      <c r="D56" s="52" t="s">
        <v>309</v>
      </c>
    </row>
    <row r="57" spans="1:4" s="6" customFormat="1" ht="19.5" customHeight="1">
      <c r="A57" s="51"/>
      <c r="B57" s="3" t="s">
        <v>304</v>
      </c>
      <c r="C57" s="8"/>
      <c r="D57" s="53">
        <v>2013</v>
      </c>
    </row>
    <row r="58" spans="1:4" s="6" customFormat="1" ht="19.5" customHeight="1">
      <c r="A58" s="51"/>
      <c r="B58" s="3" t="s">
        <v>305</v>
      </c>
      <c r="C58" s="8"/>
      <c r="D58" s="52"/>
    </row>
    <row r="59" spans="1:4" s="6" customFormat="1" ht="19.5" customHeight="1">
      <c r="A59" s="51"/>
      <c r="B59" s="3" t="s">
        <v>298</v>
      </c>
      <c r="C59" s="8"/>
      <c r="D59" s="57" t="s">
        <v>310</v>
      </c>
    </row>
    <row r="60" spans="1:4" s="6" customFormat="1" ht="19.5" customHeight="1">
      <c r="A60" s="51"/>
      <c r="B60" s="3" t="s">
        <v>299</v>
      </c>
      <c r="C60" s="8"/>
      <c r="D60" s="52" t="s">
        <v>149</v>
      </c>
    </row>
    <row r="61" spans="1:4" s="6" customFormat="1" ht="19.5" customHeight="1">
      <c r="A61" s="51"/>
      <c r="B61" s="3" t="s">
        <v>301</v>
      </c>
      <c r="C61" s="8"/>
      <c r="D61" s="52"/>
    </row>
    <row r="62" spans="1:4" s="6" customFormat="1" ht="19.5" customHeight="1">
      <c r="A62" s="51"/>
      <c r="B62" s="3" t="s">
        <v>42</v>
      </c>
      <c r="C62" s="8"/>
      <c r="D62" s="52"/>
    </row>
    <row r="63" spans="1:4" s="6" customFormat="1" ht="19.5" customHeight="1">
      <c r="A63" s="51"/>
      <c r="B63" s="3" t="s">
        <v>304</v>
      </c>
      <c r="C63" s="8"/>
      <c r="D63" s="52"/>
    </row>
    <row r="64" spans="1:4" s="6" customFormat="1" ht="19.5" customHeight="1">
      <c r="A64" s="51"/>
      <c r="B64" s="3" t="s">
        <v>305</v>
      </c>
      <c r="C64" s="8"/>
      <c r="D64" s="52"/>
    </row>
    <row r="65" spans="1:4" s="6" customFormat="1" ht="19.5" customHeight="1">
      <c r="A65" s="80" t="s">
        <v>311</v>
      </c>
      <c r="B65" s="80"/>
      <c r="C65" s="80"/>
      <c r="D65" s="80"/>
    </row>
    <row r="66" spans="1:4" s="6" customFormat="1" ht="19.5" customHeight="1">
      <c r="A66" s="51" t="s">
        <v>102</v>
      </c>
      <c r="B66" s="3" t="s">
        <v>312</v>
      </c>
      <c r="C66" s="8" t="s">
        <v>5</v>
      </c>
      <c r="D66" s="8" t="s">
        <v>313</v>
      </c>
    </row>
    <row r="67" spans="1:4" s="6" customFormat="1" ht="19.5" customHeight="1">
      <c r="A67" s="51" t="s">
        <v>106</v>
      </c>
      <c r="B67" s="3" t="s">
        <v>314</v>
      </c>
      <c r="C67" s="8" t="s">
        <v>6</v>
      </c>
      <c r="D67" s="8">
        <v>1</v>
      </c>
    </row>
    <row r="68" spans="1:4" s="6" customFormat="1" ht="19.5" customHeight="1">
      <c r="A68" s="80" t="s">
        <v>315</v>
      </c>
      <c r="B68" s="80"/>
      <c r="C68" s="80"/>
      <c r="D68" s="80"/>
    </row>
    <row r="69" spans="1:4" s="6" customFormat="1" ht="19.5" customHeight="1">
      <c r="A69" s="51" t="s">
        <v>107</v>
      </c>
      <c r="B69" s="3" t="s">
        <v>316</v>
      </c>
      <c r="C69" s="8" t="s">
        <v>5</v>
      </c>
      <c r="D69" s="8" t="s">
        <v>313</v>
      </c>
    </row>
    <row r="70" spans="1:4" s="6" customFormat="1" ht="19.5" customHeight="1">
      <c r="A70" s="80" t="s">
        <v>317</v>
      </c>
      <c r="B70" s="80"/>
      <c r="C70" s="80"/>
      <c r="D70" s="80"/>
    </row>
    <row r="71" spans="1:4" s="6" customFormat="1" ht="31.5" customHeight="1">
      <c r="A71" s="51" t="s">
        <v>108</v>
      </c>
      <c r="B71" s="3" t="s">
        <v>318</v>
      </c>
      <c r="C71" s="8" t="s">
        <v>5</v>
      </c>
      <c r="D71" s="8" t="s">
        <v>319</v>
      </c>
    </row>
    <row r="72" spans="1:4" s="6" customFormat="1" ht="19.5" customHeight="1">
      <c r="A72" s="80" t="s">
        <v>320</v>
      </c>
      <c r="B72" s="80"/>
      <c r="C72" s="80"/>
      <c r="D72" s="80"/>
    </row>
    <row r="73" spans="1:4" s="6" customFormat="1" ht="30.75" customHeight="1">
      <c r="A73" s="51" t="s">
        <v>109</v>
      </c>
      <c r="B73" s="3" t="s">
        <v>321</v>
      </c>
      <c r="C73" s="8" t="s">
        <v>5</v>
      </c>
      <c r="D73" s="8" t="s">
        <v>322</v>
      </c>
    </row>
    <row r="74" spans="1:4" s="6" customFormat="1" ht="19.5" customHeight="1">
      <c r="A74" s="80" t="s">
        <v>323</v>
      </c>
      <c r="B74" s="80"/>
      <c r="C74" s="80"/>
      <c r="D74" s="80"/>
    </row>
    <row r="75" spans="1:4" s="6" customFormat="1" ht="19.5" customHeight="1">
      <c r="A75" s="51" t="s">
        <v>113</v>
      </c>
      <c r="B75" s="3" t="s">
        <v>324</v>
      </c>
      <c r="C75" s="8" t="s">
        <v>5</v>
      </c>
      <c r="D75" s="8" t="s">
        <v>313</v>
      </c>
    </row>
    <row r="76" spans="1:4" s="6" customFormat="1" ht="19.5" customHeight="1">
      <c r="A76" s="51" t="s">
        <v>114</v>
      </c>
      <c r="B76" s="3" t="s">
        <v>325</v>
      </c>
      <c r="C76" s="8" t="s">
        <v>31</v>
      </c>
      <c r="D76" s="8"/>
    </row>
    <row r="77" spans="1:4" s="6" customFormat="1" ht="19.5" customHeight="1">
      <c r="A77" s="80" t="s">
        <v>326</v>
      </c>
      <c r="B77" s="80"/>
      <c r="C77" s="80"/>
      <c r="D77" s="80"/>
    </row>
    <row r="78" spans="1:4" s="6" customFormat="1" ht="19.5" customHeight="1">
      <c r="A78" s="51" t="s">
        <v>115</v>
      </c>
      <c r="B78" s="3" t="s">
        <v>327</v>
      </c>
      <c r="C78" s="8" t="s">
        <v>5</v>
      </c>
      <c r="D78" s="8" t="s">
        <v>149</v>
      </c>
    </row>
    <row r="79" spans="1:4" s="6" customFormat="1" ht="19.5" customHeight="1">
      <c r="A79" s="80" t="s">
        <v>328</v>
      </c>
      <c r="B79" s="80"/>
      <c r="C79" s="80"/>
      <c r="D79" s="80"/>
    </row>
    <row r="80" spans="1:4" s="6" customFormat="1" ht="19.5" customHeight="1">
      <c r="A80" s="51" t="s">
        <v>116</v>
      </c>
      <c r="B80" s="3" t="s">
        <v>329</v>
      </c>
      <c r="C80" s="8" t="s">
        <v>5</v>
      </c>
      <c r="D80" s="3" t="s">
        <v>330</v>
      </c>
    </row>
    <row r="81" spans="1:4" s="6" customFormat="1" ht="19.5" customHeight="1">
      <c r="A81" s="80" t="s">
        <v>331</v>
      </c>
      <c r="B81" s="80"/>
      <c r="C81" s="80"/>
      <c r="D81" s="80"/>
    </row>
    <row r="82" spans="1:4" s="6" customFormat="1" ht="19.5" customHeight="1">
      <c r="A82" s="51" t="s">
        <v>117</v>
      </c>
      <c r="B82" s="3" t="s">
        <v>332</v>
      </c>
      <c r="C82" s="8" t="s">
        <v>5</v>
      </c>
      <c r="D82" s="3" t="s">
        <v>333</v>
      </c>
    </row>
    <row r="83" spans="1:4" s="6" customFormat="1" ht="19.5" customHeight="1">
      <c r="A83" s="80" t="s">
        <v>334</v>
      </c>
      <c r="B83" s="80"/>
      <c r="C83" s="80"/>
      <c r="D83" s="80"/>
    </row>
    <row r="84" spans="1:4" s="6" customFormat="1" ht="31.5" customHeight="1">
      <c r="A84" s="51" t="s">
        <v>118</v>
      </c>
      <c r="B84" s="3" t="s">
        <v>335</v>
      </c>
      <c r="C84" s="8" t="s">
        <v>5</v>
      </c>
      <c r="D84" s="8" t="s">
        <v>336</v>
      </c>
    </row>
    <row r="85" spans="1:4" s="6" customFormat="1" ht="19.5" customHeight="1">
      <c r="A85" s="80" t="s">
        <v>337</v>
      </c>
      <c r="B85" s="80"/>
      <c r="C85" s="80"/>
      <c r="D85" s="80"/>
    </row>
    <row r="86" spans="1:4" s="6" customFormat="1" ht="19.5" customHeight="1">
      <c r="A86" s="51" t="s">
        <v>119</v>
      </c>
      <c r="B86" s="3" t="s">
        <v>338</v>
      </c>
      <c r="C86" s="8" t="s">
        <v>5</v>
      </c>
      <c r="D86" s="8"/>
    </row>
    <row r="87" s="6" customFormat="1" ht="39.75" customHeight="1"/>
  </sheetData>
  <sheetProtection/>
  <mergeCells count="19">
    <mergeCell ref="A77:D77"/>
    <mergeCell ref="A79:D79"/>
    <mergeCell ref="A81:D81"/>
    <mergeCell ref="A83:D83"/>
    <mergeCell ref="A85:D85"/>
    <mergeCell ref="A34:D34"/>
    <mergeCell ref="A65:D65"/>
    <mergeCell ref="A68:D68"/>
    <mergeCell ref="A70:D70"/>
    <mergeCell ref="A72:D72"/>
    <mergeCell ref="A74:D74"/>
    <mergeCell ref="A1:D1"/>
    <mergeCell ref="A11:D11"/>
    <mergeCell ref="A13:D13"/>
    <mergeCell ref="A8:D8"/>
    <mergeCell ref="A6:D6"/>
    <mergeCell ref="A16:D16"/>
    <mergeCell ref="A18:D18"/>
    <mergeCell ref="A21:D2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A94">
      <selection activeCell="A50" sqref="A50:A101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4" customWidth="1"/>
    <col min="5" max="5" width="20.57421875" style="14" customWidth="1"/>
    <col min="6" max="6" width="11.7109375" style="14" customWidth="1"/>
    <col min="7" max="7" width="36.57421875" style="32" customWidth="1"/>
    <col min="8" max="16384" width="9.140625" style="1" customWidth="1"/>
  </cols>
  <sheetData>
    <row r="1" spans="2:7" s="14" customFormat="1" ht="64.5" customHeight="1">
      <c r="B1" s="90" t="s">
        <v>190</v>
      </c>
      <c r="C1" s="90"/>
      <c r="D1" s="90"/>
      <c r="E1" s="28"/>
      <c r="F1" s="28"/>
      <c r="G1" s="30"/>
    </row>
    <row r="2" spans="2:7" s="14" customFormat="1" ht="24.75" customHeight="1">
      <c r="B2" s="16">
        <f>'2.1'!B3</f>
        <v>0</v>
      </c>
      <c r="G2" s="30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29" t="s">
        <v>212</v>
      </c>
      <c r="E3" s="29" t="s">
        <v>213</v>
      </c>
      <c r="F3" s="29" t="s">
        <v>214</v>
      </c>
      <c r="G3" s="24" t="s">
        <v>210</v>
      </c>
    </row>
    <row r="4" spans="1:7" s="6" customFormat="1" ht="19.5" customHeight="1">
      <c r="A4" s="4">
        <v>1</v>
      </c>
      <c r="B4" s="10" t="s">
        <v>4</v>
      </c>
      <c r="C4" s="5" t="s">
        <v>5</v>
      </c>
      <c r="D4" s="91" t="str">
        <f>'2.1'!D6</f>
        <v>Значение</v>
      </c>
      <c r="E4" s="92"/>
      <c r="F4" s="25"/>
      <c r="G4" s="23"/>
    </row>
    <row r="5" spans="1:7" s="6" customFormat="1" ht="19.5" customHeight="1">
      <c r="A5" s="4">
        <v>2</v>
      </c>
      <c r="B5" s="3" t="s">
        <v>43</v>
      </c>
      <c r="C5" s="5" t="s">
        <v>5</v>
      </c>
      <c r="D5" s="86" t="s">
        <v>163</v>
      </c>
      <c r="E5" s="87"/>
      <c r="F5" s="2"/>
      <c r="G5" s="23"/>
    </row>
    <row r="6" spans="1:7" s="6" customFormat="1" ht="19.5" customHeight="1">
      <c r="A6" s="4">
        <v>3</v>
      </c>
      <c r="B6" s="7" t="s">
        <v>42</v>
      </c>
      <c r="C6" s="5" t="s">
        <v>5</v>
      </c>
      <c r="D6" s="88" t="s">
        <v>209</v>
      </c>
      <c r="E6" s="89"/>
      <c r="F6" s="27"/>
      <c r="G6" s="23"/>
    </row>
    <row r="7" spans="1:7" s="6" customFormat="1" ht="19.5" customHeight="1">
      <c r="A7" s="4">
        <v>4</v>
      </c>
      <c r="B7" s="7" t="s">
        <v>44</v>
      </c>
      <c r="C7" s="8" t="s">
        <v>211</v>
      </c>
      <c r="D7" s="36">
        <v>4.26</v>
      </c>
      <c r="E7" s="36">
        <v>4.65</v>
      </c>
      <c r="F7" s="26">
        <v>2657.8</v>
      </c>
      <c r="G7" s="23">
        <f>(D7*6+E7*6)*F7</f>
        <v>142085.988</v>
      </c>
    </row>
    <row r="8" spans="1:7" s="6" customFormat="1" ht="110.25" customHeight="1">
      <c r="A8" s="4">
        <v>5</v>
      </c>
      <c r="B8" s="3" t="s">
        <v>120</v>
      </c>
      <c r="C8" s="5" t="s">
        <v>5</v>
      </c>
      <c r="D8" s="88" t="s">
        <v>215</v>
      </c>
      <c r="E8" s="85"/>
      <c r="F8" s="26"/>
      <c r="G8" s="23"/>
    </row>
    <row r="9" spans="1:7" s="6" customFormat="1" ht="19.5" customHeight="1">
      <c r="A9" s="4">
        <v>6</v>
      </c>
      <c r="B9" s="3" t="s">
        <v>121</v>
      </c>
      <c r="C9" s="5" t="s">
        <v>5</v>
      </c>
      <c r="D9" s="84" t="s">
        <v>164</v>
      </c>
      <c r="E9" s="85"/>
      <c r="F9" s="26"/>
      <c r="G9" s="23"/>
    </row>
    <row r="10" spans="1:7" s="6" customFormat="1" ht="31.5" customHeight="1">
      <c r="A10" s="4">
        <v>7</v>
      </c>
      <c r="B10" s="3" t="s">
        <v>45</v>
      </c>
      <c r="C10" s="5" t="s">
        <v>5</v>
      </c>
      <c r="D10" s="84" t="s">
        <v>165</v>
      </c>
      <c r="E10" s="85"/>
      <c r="F10" s="26"/>
      <c r="G10" s="23"/>
    </row>
    <row r="11" spans="1:7" s="6" customFormat="1" ht="15.75">
      <c r="A11" s="4">
        <v>8</v>
      </c>
      <c r="B11" s="3"/>
      <c r="C11" s="5"/>
      <c r="D11" s="36"/>
      <c r="E11" s="36"/>
      <c r="F11" s="26"/>
      <c r="G11" s="23"/>
    </row>
    <row r="12" spans="1:7" s="6" customFormat="1" ht="15.75">
      <c r="A12" s="4">
        <v>9</v>
      </c>
      <c r="B12" s="3" t="s">
        <v>43</v>
      </c>
      <c r="C12" s="5" t="s">
        <v>5</v>
      </c>
      <c r="D12" s="86" t="s">
        <v>166</v>
      </c>
      <c r="E12" s="87"/>
      <c r="F12" s="2"/>
      <c r="G12" s="23"/>
    </row>
    <row r="13" spans="1:7" s="6" customFormat="1" ht="31.5" customHeight="1">
      <c r="A13" s="4">
        <v>10</v>
      </c>
      <c r="B13" s="7" t="s">
        <v>42</v>
      </c>
      <c r="C13" s="5" t="s">
        <v>5</v>
      </c>
      <c r="D13" s="88" t="s">
        <v>209</v>
      </c>
      <c r="E13" s="89"/>
      <c r="F13" s="27"/>
      <c r="G13" s="23"/>
    </row>
    <row r="14" spans="1:7" ht="15.75">
      <c r="A14" s="4">
        <v>11</v>
      </c>
      <c r="B14" s="7" t="s">
        <v>44</v>
      </c>
      <c r="C14" s="5" t="s">
        <v>18</v>
      </c>
      <c r="D14" s="36">
        <v>6.23</v>
      </c>
      <c r="E14" s="36">
        <v>6.65</v>
      </c>
      <c r="F14" s="26">
        <v>2657.8</v>
      </c>
      <c r="G14" s="23">
        <f>(D14*6+E14*6)*F14</f>
        <v>205394.784</v>
      </c>
    </row>
    <row r="15" spans="1:7" ht="112.5" customHeight="1">
      <c r="A15" s="4">
        <v>12</v>
      </c>
      <c r="B15" s="3" t="s">
        <v>120</v>
      </c>
      <c r="C15" s="5" t="s">
        <v>5</v>
      </c>
      <c r="D15" s="88" t="s">
        <v>215</v>
      </c>
      <c r="E15" s="85"/>
      <c r="F15" s="26"/>
      <c r="G15" s="31"/>
    </row>
    <row r="16" spans="1:7" ht="47.25" customHeight="1">
      <c r="A16" s="4">
        <v>13</v>
      </c>
      <c r="B16" s="3" t="s">
        <v>121</v>
      </c>
      <c r="C16" s="5" t="s">
        <v>5</v>
      </c>
      <c r="D16" s="84" t="s">
        <v>167</v>
      </c>
      <c r="E16" s="85"/>
      <c r="F16" s="26"/>
      <c r="G16" s="31"/>
    </row>
    <row r="17" spans="1:7" ht="15.75">
      <c r="A17" s="4">
        <v>14</v>
      </c>
      <c r="B17" s="3" t="s">
        <v>45</v>
      </c>
      <c r="C17" s="5" t="s">
        <v>5</v>
      </c>
      <c r="D17" s="84" t="s">
        <v>168</v>
      </c>
      <c r="E17" s="85"/>
      <c r="F17" s="26"/>
      <c r="G17" s="31"/>
    </row>
    <row r="18" spans="1:7" ht="15.75">
      <c r="A18" s="4">
        <v>15</v>
      </c>
      <c r="B18" s="3"/>
      <c r="C18" s="5"/>
      <c r="D18" s="36"/>
      <c r="E18" s="36"/>
      <c r="F18" s="26"/>
      <c r="G18" s="31"/>
    </row>
    <row r="19" spans="1:7" ht="31.5" customHeight="1">
      <c r="A19" s="4">
        <v>16</v>
      </c>
      <c r="B19" s="3" t="s">
        <v>43</v>
      </c>
      <c r="C19" s="5" t="s">
        <v>5</v>
      </c>
      <c r="D19" s="86" t="s">
        <v>169</v>
      </c>
      <c r="E19" s="87"/>
      <c r="F19" s="2"/>
      <c r="G19" s="31"/>
    </row>
    <row r="20" spans="1:7" ht="15.75">
      <c r="A20" s="4">
        <v>17</v>
      </c>
      <c r="B20" s="7" t="s">
        <v>42</v>
      </c>
      <c r="C20" s="5" t="s">
        <v>5</v>
      </c>
      <c r="D20" s="88" t="s">
        <v>209</v>
      </c>
      <c r="E20" s="89"/>
      <c r="F20" s="27"/>
      <c r="G20" s="31"/>
    </row>
    <row r="21" spans="1:7" ht="15.75">
      <c r="A21" s="4">
        <v>18</v>
      </c>
      <c r="B21" s="7" t="s">
        <v>44</v>
      </c>
      <c r="C21" s="5" t="s">
        <v>18</v>
      </c>
      <c r="D21" s="36">
        <v>6.85</v>
      </c>
      <c r="E21" s="36">
        <v>6.85</v>
      </c>
      <c r="F21" s="26">
        <v>2657.8</v>
      </c>
      <c r="G21" s="23">
        <f>(D21*6+E21*6)*F21</f>
        <v>218471.15999999997</v>
      </c>
    </row>
    <row r="22" spans="1:7" ht="110.25" customHeight="1">
      <c r="A22" s="4">
        <v>19</v>
      </c>
      <c r="B22" s="3" t="s">
        <v>120</v>
      </c>
      <c r="C22" s="5" t="s">
        <v>5</v>
      </c>
      <c r="D22" s="88" t="s">
        <v>215</v>
      </c>
      <c r="E22" s="85"/>
      <c r="F22" s="26"/>
      <c r="G22" s="31"/>
    </row>
    <row r="23" spans="1:7" ht="15.75">
      <c r="A23" s="4">
        <v>20</v>
      </c>
      <c r="B23" s="3" t="s">
        <v>121</v>
      </c>
      <c r="C23" s="5" t="s">
        <v>5</v>
      </c>
      <c r="D23" s="84" t="s">
        <v>164</v>
      </c>
      <c r="E23" s="85"/>
      <c r="F23" s="26"/>
      <c r="G23" s="31"/>
    </row>
    <row r="24" spans="1:7" ht="31.5" customHeight="1">
      <c r="A24" s="4">
        <v>21</v>
      </c>
      <c r="B24" s="3" t="s">
        <v>45</v>
      </c>
      <c r="C24" s="5" t="s">
        <v>5</v>
      </c>
      <c r="D24" s="88" t="s">
        <v>250</v>
      </c>
      <c r="E24" s="85"/>
      <c r="F24" s="26"/>
      <c r="G24" s="31"/>
    </row>
    <row r="25" spans="1:7" ht="15.75">
      <c r="A25" s="4">
        <v>22</v>
      </c>
      <c r="B25" s="3"/>
      <c r="C25" s="5"/>
      <c r="D25" s="36"/>
      <c r="E25" s="36"/>
      <c r="F25" s="26"/>
      <c r="G25" s="31"/>
    </row>
    <row r="26" spans="1:7" ht="31.5" customHeight="1">
      <c r="A26" s="4">
        <v>23</v>
      </c>
      <c r="B26" s="3" t="s">
        <v>43</v>
      </c>
      <c r="C26" s="5" t="s">
        <v>5</v>
      </c>
      <c r="D26" s="86" t="s">
        <v>170</v>
      </c>
      <c r="E26" s="87"/>
      <c r="F26" s="2"/>
      <c r="G26" s="31"/>
    </row>
    <row r="27" spans="1:7" ht="15.75">
      <c r="A27" s="4">
        <v>24</v>
      </c>
      <c r="B27" s="7" t="s">
        <v>42</v>
      </c>
      <c r="C27" s="5" t="s">
        <v>5</v>
      </c>
      <c r="D27" s="88" t="s">
        <v>209</v>
      </c>
      <c r="E27" s="89"/>
      <c r="F27" s="27"/>
      <c r="G27" s="31"/>
    </row>
    <row r="28" spans="1:7" ht="15.75">
      <c r="A28" s="4">
        <v>25</v>
      </c>
      <c r="B28" s="7" t="s">
        <v>44</v>
      </c>
      <c r="C28" s="5" t="s">
        <v>18</v>
      </c>
      <c r="D28" s="36">
        <v>1.49</v>
      </c>
      <c r="E28" s="36">
        <v>1.49</v>
      </c>
      <c r="F28" s="26">
        <v>2657.8</v>
      </c>
      <c r="G28" s="23">
        <f>(D28*6+E28*6)*F28</f>
        <v>47521.464</v>
      </c>
    </row>
    <row r="29" spans="1:7" ht="105.75" customHeight="1">
      <c r="A29" s="4">
        <v>26</v>
      </c>
      <c r="B29" s="3" t="s">
        <v>120</v>
      </c>
      <c r="C29" s="5" t="s">
        <v>5</v>
      </c>
      <c r="D29" s="88" t="s">
        <v>215</v>
      </c>
      <c r="E29" s="85"/>
      <c r="F29" s="26"/>
      <c r="G29" s="31"/>
    </row>
    <row r="30" spans="1:7" ht="15.75">
      <c r="A30" s="4">
        <v>27</v>
      </c>
      <c r="B30" s="3" t="s">
        <v>121</v>
      </c>
      <c r="C30" s="5" t="s">
        <v>5</v>
      </c>
      <c r="D30" s="88" t="s">
        <v>164</v>
      </c>
      <c r="E30" s="85"/>
      <c r="F30" s="26"/>
      <c r="G30" s="31"/>
    </row>
    <row r="31" spans="1:7" ht="15.75">
      <c r="A31" s="4">
        <v>28</v>
      </c>
      <c r="B31" s="3" t="s">
        <v>45</v>
      </c>
      <c r="C31" s="5" t="s">
        <v>5</v>
      </c>
      <c r="D31" s="84" t="s">
        <v>168</v>
      </c>
      <c r="E31" s="85"/>
      <c r="F31" s="26"/>
      <c r="G31" s="31"/>
    </row>
    <row r="32" spans="1:7" ht="15.75">
      <c r="A32" s="4">
        <v>29</v>
      </c>
      <c r="B32" s="3"/>
      <c r="C32" s="5"/>
      <c r="D32" s="36"/>
      <c r="E32" s="36"/>
      <c r="F32" s="26"/>
      <c r="G32" s="31"/>
    </row>
    <row r="33" spans="1:7" ht="47.25" customHeight="1">
      <c r="A33" s="4">
        <v>30</v>
      </c>
      <c r="B33" s="3" t="s">
        <v>43</v>
      </c>
      <c r="C33" s="5" t="s">
        <v>5</v>
      </c>
      <c r="D33" s="86" t="s">
        <v>171</v>
      </c>
      <c r="E33" s="87"/>
      <c r="F33" s="2"/>
      <c r="G33" s="31"/>
    </row>
    <row r="34" spans="1:7" ht="15.75">
      <c r="A34" s="4">
        <v>31</v>
      </c>
      <c r="B34" s="7" t="s">
        <v>42</v>
      </c>
      <c r="C34" s="5" t="s">
        <v>5</v>
      </c>
      <c r="D34" s="88" t="s">
        <v>209</v>
      </c>
      <c r="E34" s="89"/>
      <c r="F34" s="27"/>
      <c r="G34" s="31"/>
    </row>
    <row r="35" spans="1:7" ht="15.75">
      <c r="A35" s="4">
        <v>32</v>
      </c>
      <c r="B35" s="7" t="s">
        <v>44</v>
      </c>
      <c r="C35" s="5" t="s">
        <v>18</v>
      </c>
      <c r="D35" s="36">
        <v>2.21</v>
      </c>
      <c r="E35" s="36">
        <v>2.75</v>
      </c>
      <c r="F35" s="26">
        <v>2657.8</v>
      </c>
      <c r="G35" s="23">
        <f>(D35*6+E35*6)*F35</f>
        <v>79096.128</v>
      </c>
    </row>
    <row r="36" spans="1:7" ht="111.75" customHeight="1">
      <c r="A36" s="4">
        <v>33</v>
      </c>
      <c r="B36" s="3" t="s">
        <v>120</v>
      </c>
      <c r="C36" s="5" t="s">
        <v>5</v>
      </c>
      <c r="D36" s="88" t="s">
        <v>215</v>
      </c>
      <c r="E36" s="85"/>
      <c r="F36" s="26"/>
      <c r="G36" s="31"/>
    </row>
    <row r="37" spans="1:7" ht="31.5" customHeight="1">
      <c r="A37" s="4">
        <v>34</v>
      </c>
      <c r="B37" s="3" t="s">
        <v>121</v>
      </c>
      <c r="C37" s="5" t="s">
        <v>5</v>
      </c>
      <c r="D37" s="84" t="s">
        <v>172</v>
      </c>
      <c r="E37" s="85"/>
      <c r="F37" s="26"/>
      <c r="G37" s="31"/>
    </row>
    <row r="38" spans="1:7" ht="15.75">
      <c r="A38" s="4">
        <v>35</v>
      </c>
      <c r="B38" s="3" t="s">
        <v>45</v>
      </c>
      <c r="C38" s="5" t="s">
        <v>5</v>
      </c>
      <c r="D38" s="84" t="s">
        <v>168</v>
      </c>
      <c r="E38" s="85"/>
      <c r="F38" s="26"/>
      <c r="G38" s="31"/>
    </row>
    <row r="39" spans="1:7" ht="15.75">
      <c r="A39" s="4">
        <v>36</v>
      </c>
      <c r="B39" s="3"/>
      <c r="C39" s="5"/>
      <c r="D39" s="36"/>
      <c r="E39" s="36"/>
      <c r="F39" s="26"/>
      <c r="G39" s="31"/>
    </row>
    <row r="40" spans="1:7" ht="47.25" customHeight="1">
      <c r="A40" s="4">
        <v>37</v>
      </c>
      <c r="B40" s="3" t="s">
        <v>43</v>
      </c>
      <c r="C40" s="5" t="s">
        <v>5</v>
      </c>
      <c r="D40" s="86" t="s">
        <v>173</v>
      </c>
      <c r="E40" s="87"/>
      <c r="F40" s="2"/>
      <c r="G40" s="31"/>
    </row>
    <row r="41" spans="1:7" ht="15.75">
      <c r="A41" s="4">
        <v>38</v>
      </c>
      <c r="B41" s="7" t="s">
        <v>42</v>
      </c>
      <c r="C41" s="5" t="s">
        <v>5</v>
      </c>
      <c r="D41" s="88" t="s">
        <v>209</v>
      </c>
      <c r="E41" s="89"/>
      <c r="F41" s="27"/>
      <c r="G41" s="31"/>
    </row>
    <row r="42" spans="1:7" ht="15.75">
      <c r="A42" s="4">
        <v>39</v>
      </c>
      <c r="B42" s="7" t="s">
        <v>44</v>
      </c>
      <c r="C42" s="5" t="s">
        <v>18</v>
      </c>
      <c r="D42" s="36">
        <v>1.78</v>
      </c>
      <c r="E42" s="36">
        <v>1.8</v>
      </c>
      <c r="F42" s="26">
        <v>2657.8</v>
      </c>
      <c r="G42" s="23">
        <f>(D42*6+E42*6)*F42</f>
        <v>57089.544</v>
      </c>
    </row>
    <row r="43" spans="1:7" ht="109.5" customHeight="1">
      <c r="A43" s="4">
        <v>40</v>
      </c>
      <c r="B43" s="3" t="s">
        <v>120</v>
      </c>
      <c r="C43" s="5" t="s">
        <v>5</v>
      </c>
      <c r="D43" s="88" t="s">
        <v>215</v>
      </c>
      <c r="E43" s="85"/>
      <c r="F43" s="26"/>
      <c r="G43" s="31"/>
    </row>
    <row r="44" spans="1:7" ht="31.5" customHeight="1">
      <c r="A44" s="4">
        <v>41</v>
      </c>
      <c r="B44" s="3" t="s">
        <v>121</v>
      </c>
      <c r="C44" s="5" t="s">
        <v>5</v>
      </c>
      <c r="D44" s="84" t="s">
        <v>172</v>
      </c>
      <c r="E44" s="85"/>
      <c r="F44" s="26"/>
      <c r="G44" s="31"/>
    </row>
    <row r="45" spans="1:7" ht="15.75">
      <c r="A45" s="4">
        <v>42</v>
      </c>
      <c r="B45" s="3" t="s">
        <v>45</v>
      </c>
      <c r="C45" s="5" t="s">
        <v>5</v>
      </c>
      <c r="D45" s="84" t="s">
        <v>168</v>
      </c>
      <c r="E45" s="85"/>
      <c r="F45" s="26"/>
      <c r="G45" s="31"/>
    </row>
    <row r="46" spans="1:7" ht="15.75">
      <c r="A46" s="4">
        <v>43</v>
      </c>
      <c r="B46" s="3"/>
      <c r="C46" s="5"/>
      <c r="D46" s="36"/>
      <c r="E46" s="36"/>
      <c r="F46" s="26"/>
      <c r="G46" s="31"/>
    </row>
    <row r="47" spans="1:7" ht="93" customHeight="1">
      <c r="A47" s="4">
        <v>44</v>
      </c>
      <c r="B47" s="3" t="s">
        <v>43</v>
      </c>
      <c r="C47" s="5" t="s">
        <v>5</v>
      </c>
      <c r="D47" s="86" t="s">
        <v>174</v>
      </c>
      <c r="E47" s="87"/>
      <c r="F47" s="2"/>
      <c r="G47" s="31"/>
    </row>
    <row r="48" spans="1:7" ht="15.75">
      <c r="A48" s="4">
        <v>45</v>
      </c>
      <c r="B48" s="7" t="s">
        <v>42</v>
      </c>
      <c r="C48" s="5" t="s">
        <v>5</v>
      </c>
      <c r="D48" s="88" t="s">
        <v>209</v>
      </c>
      <c r="E48" s="89"/>
      <c r="F48" s="27"/>
      <c r="G48" s="31"/>
    </row>
    <row r="49" spans="1:7" ht="15.75">
      <c r="A49" s="4">
        <v>46</v>
      </c>
      <c r="B49" s="7" t="s">
        <v>44</v>
      </c>
      <c r="C49" s="5" t="s">
        <v>18</v>
      </c>
      <c r="D49" s="36">
        <v>4.53</v>
      </c>
      <c r="E49" s="36">
        <v>4.53</v>
      </c>
      <c r="F49" s="26">
        <v>2657.8</v>
      </c>
      <c r="G49" s="23">
        <f>(D49*6+E49*6)*F49</f>
        <v>144478.008</v>
      </c>
    </row>
    <row r="50" spans="1:7" ht="103.5" customHeight="1">
      <c r="A50" s="4">
        <v>47</v>
      </c>
      <c r="B50" s="3" t="s">
        <v>120</v>
      </c>
      <c r="C50" s="5" t="s">
        <v>5</v>
      </c>
      <c r="D50" s="88" t="s">
        <v>215</v>
      </c>
      <c r="E50" s="85"/>
      <c r="F50" s="26"/>
      <c r="G50" s="31"/>
    </row>
    <row r="51" spans="1:7" ht="31.5" customHeight="1">
      <c r="A51" s="4">
        <v>48</v>
      </c>
      <c r="B51" s="3" t="s">
        <v>121</v>
      </c>
      <c r="C51" s="5" t="s">
        <v>5</v>
      </c>
      <c r="D51" s="84" t="s">
        <v>172</v>
      </c>
      <c r="E51" s="85"/>
      <c r="F51" s="26"/>
      <c r="G51" s="31"/>
    </row>
    <row r="52" spans="1:7" ht="15.75">
      <c r="A52" s="4">
        <v>49</v>
      </c>
      <c r="B52" s="3" t="s">
        <v>45</v>
      </c>
      <c r="C52" s="5" t="s">
        <v>5</v>
      </c>
      <c r="D52" s="84" t="s">
        <v>168</v>
      </c>
      <c r="E52" s="85"/>
      <c r="F52" s="26"/>
      <c r="G52" s="31"/>
    </row>
    <row r="53" spans="1:7" ht="15.75">
      <c r="A53" s="4">
        <v>50</v>
      </c>
      <c r="B53" s="3"/>
      <c r="C53" s="5"/>
      <c r="D53" s="36"/>
      <c r="E53" s="36"/>
      <c r="F53" s="26"/>
      <c r="G53" s="31"/>
    </row>
    <row r="54" spans="1:7" ht="15.75">
      <c r="A54" s="4">
        <v>51</v>
      </c>
      <c r="B54" s="3"/>
      <c r="C54" s="5"/>
      <c r="D54" s="36"/>
      <c r="E54" s="36"/>
      <c r="F54" s="26"/>
      <c r="G54" s="31"/>
    </row>
    <row r="55" spans="1:7" ht="15.75">
      <c r="A55" s="4">
        <v>52</v>
      </c>
      <c r="B55" s="3" t="s">
        <v>43</v>
      </c>
      <c r="C55" s="5" t="s">
        <v>5</v>
      </c>
      <c r="D55" s="86" t="s">
        <v>175</v>
      </c>
      <c r="E55" s="87"/>
      <c r="F55" s="2"/>
      <c r="G55" s="31"/>
    </row>
    <row r="56" spans="1:7" ht="15.75">
      <c r="A56" s="4">
        <v>53</v>
      </c>
      <c r="B56" s="7" t="s">
        <v>42</v>
      </c>
      <c r="C56" s="5" t="s">
        <v>5</v>
      </c>
      <c r="D56" s="88" t="s">
        <v>209</v>
      </c>
      <c r="E56" s="89"/>
      <c r="F56" s="27"/>
      <c r="G56" s="31"/>
    </row>
    <row r="57" spans="1:7" ht="15.75">
      <c r="A57" s="4">
        <v>54</v>
      </c>
      <c r="B57" s="7" t="s">
        <v>44</v>
      </c>
      <c r="C57" s="5" t="s">
        <v>18</v>
      </c>
      <c r="D57" s="36">
        <v>0.06</v>
      </c>
      <c r="E57" s="36">
        <v>0.06</v>
      </c>
      <c r="F57" s="26">
        <v>2657.8</v>
      </c>
      <c r="G57" s="23">
        <f>(D57*6+E57*6)*F57</f>
        <v>1913.616</v>
      </c>
    </row>
    <row r="58" spans="1:7" ht="111" customHeight="1">
      <c r="A58" s="4">
        <v>55</v>
      </c>
      <c r="B58" s="3" t="s">
        <v>120</v>
      </c>
      <c r="C58" s="5" t="s">
        <v>5</v>
      </c>
      <c r="D58" s="88" t="s">
        <v>215</v>
      </c>
      <c r="E58" s="85"/>
      <c r="F58" s="26"/>
      <c r="G58" s="31"/>
    </row>
    <row r="59" spans="1:7" ht="15.75">
      <c r="A59" s="4">
        <v>56</v>
      </c>
      <c r="B59" s="3" t="s">
        <v>121</v>
      </c>
      <c r="C59" s="5" t="s">
        <v>5</v>
      </c>
      <c r="D59" s="84" t="s">
        <v>176</v>
      </c>
      <c r="E59" s="85"/>
      <c r="F59" s="26"/>
      <c r="G59" s="31"/>
    </row>
    <row r="60" spans="1:7" ht="45" customHeight="1">
      <c r="A60" s="4">
        <v>57</v>
      </c>
      <c r="B60" s="3" t="s">
        <v>45</v>
      </c>
      <c r="C60" s="5" t="s">
        <v>5</v>
      </c>
      <c r="D60" s="84" t="s">
        <v>177</v>
      </c>
      <c r="E60" s="85"/>
      <c r="F60" s="26"/>
      <c r="G60" s="31"/>
    </row>
    <row r="61" spans="1:7" ht="45" customHeight="1">
      <c r="A61" s="4">
        <v>58</v>
      </c>
      <c r="B61" s="3"/>
      <c r="C61" s="5"/>
      <c r="D61" s="36"/>
      <c r="E61" s="36"/>
      <c r="F61" s="26"/>
      <c r="G61" s="31"/>
    </row>
    <row r="62" spans="1:7" ht="47.25" customHeight="1">
      <c r="A62" s="4">
        <v>59</v>
      </c>
      <c r="B62" s="3" t="s">
        <v>43</v>
      </c>
      <c r="C62" s="5" t="s">
        <v>5</v>
      </c>
      <c r="D62" s="86" t="s">
        <v>178</v>
      </c>
      <c r="E62" s="87"/>
      <c r="F62" s="2"/>
      <c r="G62" s="31"/>
    </row>
    <row r="63" spans="1:7" ht="15.75">
      <c r="A63" s="4">
        <v>60</v>
      </c>
      <c r="B63" s="7" t="s">
        <v>42</v>
      </c>
      <c r="C63" s="5" t="s">
        <v>5</v>
      </c>
      <c r="D63" s="88" t="s">
        <v>209</v>
      </c>
      <c r="E63" s="89"/>
      <c r="F63" s="27"/>
      <c r="G63" s="31"/>
    </row>
    <row r="64" spans="1:7" ht="15.75">
      <c r="A64" s="4">
        <v>61</v>
      </c>
      <c r="B64" s="7" t="s">
        <v>44</v>
      </c>
      <c r="C64" s="5" t="s">
        <v>18</v>
      </c>
      <c r="D64" s="36">
        <v>0.14</v>
      </c>
      <c r="E64" s="36">
        <v>0.14</v>
      </c>
      <c r="F64" s="26">
        <v>2657.8</v>
      </c>
      <c r="G64" s="23">
        <f>(D64*6+E64*6)*F64</f>
        <v>4465.104000000001</v>
      </c>
    </row>
    <row r="65" spans="1:7" ht="114" customHeight="1">
      <c r="A65" s="4">
        <v>62</v>
      </c>
      <c r="B65" s="3" t="s">
        <v>120</v>
      </c>
      <c r="C65" s="5" t="s">
        <v>5</v>
      </c>
      <c r="D65" s="88" t="s">
        <v>215</v>
      </c>
      <c r="E65" s="85"/>
      <c r="F65" s="26"/>
      <c r="G65" s="31"/>
    </row>
    <row r="66" spans="1:7" ht="31.5" customHeight="1">
      <c r="A66" s="4">
        <v>63</v>
      </c>
      <c r="B66" s="3" t="s">
        <v>121</v>
      </c>
      <c r="C66" s="5" t="s">
        <v>5</v>
      </c>
      <c r="D66" s="84" t="s">
        <v>179</v>
      </c>
      <c r="E66" s="85"/>
      <c r="F66" s="26"/>
      <c r="G66" s="31"/>
    </row>
    <row r="67" spans="1:7" ht="15.75">
      <c r="A67" s="4">
        <v>64</v>
      </c>
      <c r="B67" s="3" t="s">
        <v>45</v>
      </c>
      <c r="C67" s="5" t="s">
        <v>5</v>
      </c>
      <c r="D67" s="84" t="s">
        <v>168</v>
      </c>
      <c r="E67" s="85"/>
      <c r="F67" s="26"/>
      <c r="G67" s="31"/>
    </row>
    <row r="68" spans="1:7" ht="15.75">
      <c r="A68" s="4">
        <v>65</v>
      </c>
      <c r="B68" s="3"/>
      <c r="C68" s="5"/>
      <c r="D68" s="36"/>
      <c r="E68" s="36"/>
      <c r="F68" s="26"/>
      <c r="G68" s="31"/>
    </row>
    <row r="69" spans="1:7" ht="31.5" customHeight="1">
      <c r="A69" s="4">
        <v>66</v>
      </c>
      <c r="B69" s="3" t="s">
        <v>43</v>
      </c>
      <c r="C69" s="5" t="s">
        <v>5</v>
      </c>
      <c r="D69" s="86" t="s">
        <v>180</v>
      </c>
      <c r="E69" s="87"/>
      <c r="F69" s="2"/>
      <c r="G69" s="31"/>
    </row>
    <row r="70" spans="1:7" ht="15.75">
      <c r="A70" s="4">
        <v>67</v>
      </c>
      <c r="B70" s="7" t="s">
        <v>42</v>
      </c>
      <c r="C70" s="5" t="s">
        <v>5</v>
      </c>
      <c r="D70" s="88" t="s">
        <v>209</v>
      </c>
      <c r="E70" s="89"/>
      <c r="F70" s="26"/>
      <c r="G70" s="31"/>
    </row>
    <row r="71" spans="1:7" ht="15.75">
      <c r="A71" s="4">
        <v>68</v>
      </c>
      <c r="B71" s="7" t="s">
        <v>44</v>
      </c>
      <c r="C71" s="5" t="s">
        <v>18</v>
      </c>
      <c r="D71" s="36">
        <v>0.04</v>
      </c>
      <c r="E71" s="36">
        <v>0.04</v>
      </c>
      <c r="F71" s="26">
        <v>2657.8</v>
      </c>
      <c r="G71" s="23">
        <f>(D71*6+E71*6)*F71</f>
        <v>1275.7440000000001</v>
      </c>
    </row>
    <row r="72" spans="1:7" ht="100.5" customHeight="1">
      <c r="A72" s="4">
        <v>69</v>
      </c>
      <c r="B72" s="3" t="s">
        <v>120</v>
      </c>
      <c r="C72" s="5" t="s">
        <v>5</v>
      </c>
      <c r="D72" s="88" t="s">
        <v>215</v>
      </c>
      <c r="E72" s="85"/>
      <c r="F72" s="26"/>
      <c r="G72" s="31"/>
    </row>
    <row r="73" spans="1:7" ht="15.75">
      <c r="A73" s="4">
        <v>70</v>
      </c>
      <c r="B73" s="3" t="s">
        <v>121</v>
      </c>
      <c r="C73" s="5" t="s">
        <v>5</v>
      </c>
      <c r="D73" s="84" t="s">
        <v>181</v>
      </c>
      <c r="E73" s="85"/>
      <c r="F73" s="26"/>
      <c r="G73" s="31"/>
    </row>
    <row r="74" spans="1:7" ht="15.75">
      <c r="A74" s="4">
        <v>71</v>
      </c>
      <c r="B74" s="3" t="s">
        <v>45</v>
      </c>
      <c r="C74" s="5" t="s">
        <v>5</v>
      </c>
      <c r="D74" s="84" t="s">
        <v>168</v>
      </c>
      <c r="E74" s="85"/>
      <c r="F74" s="26"/>
      <c r="G74" s="31"/>
    </row>
    <row r="75" spans="1:7" ht="15.75">
      <c r="A75" s="4">
        <v>72</v>
      </c>
      <c r="B75" s="3"/>
      <c r="C75" s="5"/>
      <c r="D75" s="36"/>
      <c r="E75" s="36"/>
      <c r="F75" s="26"/>
      <c r="G75" s="31"/>
    </row>
    <row r="76" spans="1:7" ht="31.5" customHeight="1">
      <c r="A76" s="4">
        <v>73</v>
      </c>
      <c r="B76" s="3" t="s">
        <v>43</v>
      </c>
      <c r="C76" s="5" t="s">
        <v>5</v>
      </c>
      <c r="D76" s="86" t="s">
        <v>182</v>
      </c>
      <c r="E76" s="87"/>
      <c r="F76" s="2"/>
      <c r="G76" s="31"/>
    </row>
    <row r="77" spans="1:7" ht="15.75">
      <c r="A77" s="4">
        <v>74</v>
      </c>
      <c r="B77" s="7" t="s">
        <v>42</v>
      </c>
      <c r="C77" s="5" t="s">
        <v>5</v>
      </c>
      <c r="D77" s="88" t="s">
        <v>209</v>
      </c>
      <c r="E77" s="89"/>
      <c r="F77" s="27"/>
      <c r="G77" s="31"/>
    </row>
    <row r="78" spans="1:7" ht="15.75">
      <c r="A78" s="4">
        <v>75</v>
      </c>
      <c r="B78" s="7" t="s">
        <v>44</v>
      </c>
      <c r="C78" s="5" t="s">
        <v>18</v>
      </c>
      <c r="D78" s="36">
        <v>0</v>
      </c>
      <c r="E78" s="36">
        <v>0</v>
      </c>
      <c r="F78" s="26">
        <v>2657.8</v>
      </c>
      <c r="G78" s="23">
        <f>(D78*6+E78*6)*F78</f>
        <v>0</v>
      </c>
    </row>
    <row r="79" spans="1:7" ht="90.75" customHeight="1">
      <c r="A79" s="4">
        <v>76</v>
      </c>
      <c r="B79" s="3" t="s">
        <v>120</v>
      </c>
      <c r="C79" s="5" t="s">
        <v>5</v>
      </c>
      <c r="D79" s="88" t="s">
        <v>215</v>
      </c>
      <c r="E79" s="85"/>
      <c r="F79" s="26"/>
      <c r="G79" s="31"/>
    </row>
    <row r="80" spans="1:7" ht="15.75">
      <c r="A80" s="4">
        <v>77</v>
      </c>
      <c r="B80" s="3" t="s">
        <v>121</v>
      </c>
      <c r="C80" s="5" t="s">
        <v>5</v>
      </c>
      <c r="D80" s="84" t="s">
        <v>181</v>
      </c>
      <c r="E80" s="85"/>
      <c r="F80" s="26"/>
      <c r="G80" s="31"/>
    </row>
    <row r="81" spans="1:7" ht="31.5" customHeight="1">
      <c r="A81" s="4">
        <v>78</v>
      </c>
      <c r="B81" s="3" t="s">
        <v>45</v>
      </c>
      <c r="C81" s="5" t="s">
        <v>5</v>
      </c>
      <c r="D81" s="84" t="s">
        <v>165</v>
      </c>
      <c r="E81" s="85"/>
      <c r="F81" s="26"/>
      <c r="G81" s="31"/>
    </row>
    <row r="82" spans="1:7" ht="15.75">
      <c r="A82" s="4">
        <v>79</v>
      </c>
      <c r="B82" s="3"/>
      <c r="C82" s="5"/>
      <c r="D82" s="36"/>
      <c r="E82" s="36"/>
      <c r="F82" s="26"/>
      <c r="G82" s="31"/>
    </row>
    <row r="83" spans="1:7" ht="63" customHeight="1">
      <c r="A83" s="4">
        <v>80</v>
      </c>
      <c r="B83" s="3" t="s">
        <v>43</v>
      </c>
      <c r="C83" s="5" t="s">
        <v>5</v>
      </c>
      <c r="D83" s="86" t="s">
        <v>183</v>
      </c>
      <c r="E83" s="87"/>
      <c r="F83" s="2"/>
      <c r="G83" s="31"/>
    </row>
    <row r="84" spans="1:7" ht="15.75">
      <c r="A84" s="4">
        <v>81</v>
      </c>
      <c r="B84" s="7" t="s">
        <v>42</v>
      </c>
      <c r="C84" s="5" t="s">
        <v>5</v>
      </c>
      <c r="D84" s="88" t="s">
        <v>209</v>
      </c>
      <c r="E84" s="89"/>
      <c r="F84" s="27"/>
      <c r="G84" s="31"/>
    </row>
    <row r="85" spans="1:7" ht="15.75">
      <c r="A85" s="4">
        <v>82</v>
      </c>
      <c r="B85" s="7" t="s">
        <v>44</v>
      </c>
      <c r="C85" s="5" t="s">
        <v>18</v>
      </c>
      <c r="D85" s="36">
        <v>3.88</v>
      </c>
      <c r="E85" s="36">
        <v>3.88</v>
      </c>
      <c r="F85" s="26">
        <v>2657.8</v>
      </c>
      <c r="G85" s="23">
        <f>(D85*6+E85*6)*F85</f>
        <v>123747.16800000002</v>
      </c>
    </row>
    <row r="86" spans="1:7" ht="109.5" customHeight="1">
      <c r="A86" s="4">
        <v>83</v>
      </c>
      <c r="B86" s="3" t="s">
        <v>120</v>
      </c>
      <c r="C86" s="5" t="s">
        <v>5</v>
      </c>
      <c r="D86" s="88" t="s">
        <v>215</v>
      </c>
      <c r="E86" s="85"/>
      <c r="F86" s="26"/>
      <c r="G86" s="31"/>
    </row>
    <row r="87" spans="1:7" ht="15.75">
      <c r="A87" s="4">
        <v>84</v>
      </c>
      <c r="B87" s="3" t="s">
        <v>121</v>
      </c>
      <c r="C87" s="5" t="s">
        <v>5</v>
      </c>
      <c r="D87" s="84" t="s">
        <v>184</v>
      </c>
      <c r="E87" s="85"/>
      <c r="F87" s="26"/>
      <c r="G87" s="31"/>
    </row>
    <row r="88" spans="1:7" ht="15.75">
      <c r="A88" s="4">
        <v>85</v>
      </c>
      <c r="B88" s="3" t="s">
        <v>45</v>
      </c>
      <c r="C88" s="5" t="s">
        <v>5</v>
      </c>
      <c r="D88" s="84" t="s">
        <v>186</v>
      </c>
      <c r="E88" s="85"/>
      <c r="F88" s="26"/>
      <c r="G88" s="31"/>
    </row>
    <row r="89" spans="1:7" ht="15.75">
      <c r="A89" s="4">
        <v>86</v>
      </c>
      <c r="B89" s="3"/>
      <c r="C89" s="5"/>
      <c r="D89" s="36"/>
      <c r="E89" s="36"/>
      <c r="F89" s="26"/>
      <c r="G89" s="31"/>
    </row>
    <row r="90" spans="1:7" ht="47.25" customHeight="1">
      <c r="A90" s="4">
        <v>87</v>
      </c>
      <c r="B90" s="3" t="s">
        <v>43</v>
      </c>
      <c r="C90" s="5" t="s">
        <v>5</v>
      </c>
      <c r="D90" s="86" t="s">
        <v>185</v>
      </c>
      <c r="E90" s="87"/>
      <c r="F90" s="2"/>
      <c r="G90" s="31"/>
    </row>
    <row r="91" spans="1:7" ht="15.75">
      <c r="A91" s="4">
        <v>88</v>
      </c>
      <c r="B91" s="7" t="s">
        <v>42</v>
      </c>
      <c r="C91" s="5" t="s">
        <v>5</v>
      </c>
      <c r="D91" s="88" t="s">
        <v>209</v>
      </c>
      <c r="E91" s="89"/>
      <c r="F91" s="27"/>
      <c r="G91" s="31"/>
    </row>
    <row r="92" spans="1:7" ht="15.75">
      <c r="A92" s="4">
        <v>89</v>
      </c>
      <c r="B92" s="7" t="s">
        <v>44</v>
      </c>
      <c r="C92" s="5" t="s">
        <v>18</v>
      </c>
      <c r="D92" s="36">
        <v>0</v>
      </c>
      <c r="E92" s="36">
        <v>0</v>
      </c>
      <c r="F92" s="26">
        <v>2657.8</v>
      </c>
      <c r="G92" s="23">
        <f>(D92*6+E92*6)*F92</f>
        <v>0</v>
      </c>
    </row>
    <row r="93" spans="1:7" ht="88.5" customHeight="1">
      <c r="A93" s="4">
        <v>90</v>
      </c>
      <c r="B93" s="3" t="s">
        <v>120</v>
      </c>
      <c r="C93" s="5" t="s">
        <v>5</v>
      </c>
      <c r="D93" s="88" t="s">
        <v>215</v>
      </c>
      <c r="E93" s="85"/>
      <c r="F93" s="26"/>
      <c r="G93" s="31"/>
    </row>
    <row r="94" spans="1:7" ht="15.75">
      <c r="A94" s="4">
        <v>91</v>
      </c>
      <c r="B94" s="3" t="s">
        <v>121</v>
      </c>
      <c r="C94" s="5" t="s">
        <v>5</v>
      </c>
      <c r="D94" s="84" t="s">
        <v>184</v>
      </c>
      <c r="E94" s="85"/>
      <c r="F94" s="26"/>
      <c r="G94" s="31"/>
    </row>
    <row r="95" spans="1:7" ht="31.5" customHeight="1">
      <c r="A95" s="4">
        <v>92</v>
      </c>
      <c r="B95" s="3" t="s">
        <v>45</v>
      </c>
      <c r="C95" s="5" t="s">
        <v>5</v>
      </c>
      <c r="D95" s="84" t="s">
        <v>187</v>
      </c>
      <c r="E95" s="85"/>
      <c r="F95" s="26"/>
      <c r="G95" s="31"/>
    </row>
    <row r="96" spans="1:7" ht="59.25" customHeight="1">
      <c r="A96" s="4">
        <v>93</v>
      </c>
      <c r="B96" s="3" t="s">
        <v>43</v>
      </c>
      <c r="C96" s="5" t="s">
        <v>5</v>
      </c>
      <c r="D96" s="93" t="s">
        <v>216</v>
      </c>
      <c r="E96" s="87"/>
      <c r="F96" s="2"/>
      <c r="G96" s="31"/>
    </row>
    <row r="97" spans="1:7" ht="15.75">
      <c r="A97" s="4">
        <v>94</v>
      </c>
      <c r="B97" s="7" t="s">
        <v>42</v>
      </c>
      <c r="C97" s="5" t="s">
        <v>5</v>
      </c>
      <c r="D97" s="88" t="s">
        <v>209</v>
      </c>
      <c r="E97" s="89"/>
      <c r="F97" s="27"/>
      <c r="G97" s="31"/>
    </row>
    <row r="98" spans="1:7" ht="15.75">
      <c r="A98" s="4">
        <v>95</v>
      </c>
      <c r="B98" s="7" t="s">
        <v>44</v>
      </c>
      <c r="C98" s="5" t="s">
        <v>18</v>
      </c>
      <c r="D98" s="36">
        <v>1.31</v>
      </c>
      <c r="E98" s="36">
        <v>1.45</v>
      </c>
      <c r="F98" s="26">
        <v>2657.8</v>
      </c>
      <c r="G98" s="23">
        <f>(D98*6+E98*6)*F98</f>
        <v>44013.168</v>
      </c>
    </row>
    <row r="99" spans="1:7" ht="110.25" customHeight="1">
      <c r="A99" s="4">
        <v>96</v>
      </c>
      <c r="B99" s="3" t="s">
        <v>120</v>
      </c>
      <c r="C99" s="5" t="s">
        <v>5</v>
      </c>
      <c r="D99" s="88" t="s">
        <v>215</v>
      </c>
      <c r="E99" s="85"/>
      <c r="F99" s="26"/>
      <c r="G99" s="31"/>
    </row>
    <row r="100" spans="1:7" ht="15.75">
      <c r="A100" s="4">
        <v>97</v>
      </c>
      <c r="B100" s="3" t="s">
        <v>121</v>
      </c>
      <c r="C100" s="5" t="s">
        <v>5</v>
      </c>
      <c r="D100" s="84" t="s">
        <v>184</v>
      </c>
      <c r="E100" s="85"/>
      <c r="F100" s="26"/>
      <c r="G100" s="31"/>
    </row>
    <row r="101" spans="1:7" ht="15.75">
      <c r="A101" s="4">
        <v>98</v>
      </c>
      <c r="B101" s="3" t="s">
        <v>45</v>
      </c>
      <c r="C101" s="5" t="s">
        <v>5</v>
      </c>
      <c r="D101" s="88" t="s">
        <v>165</v>
      </c>
      <c r="E101" s="85"/>
      <c r="F101" s="26"/>
      <c r="G101" s="31"/>
    </row>
  </sheetData>
  <sheetProtection/>
  <mergeCells count="72">
    <mergeCell ref="D99:E99"/>
    <mergeCell ref="D100:E100"/>
    <mergeCell ref="D101:E101"/>
    <mergeCell ref="D44:E44"/>
    <mergeCell ref="D83:E83"/>
    <mergeCell ref="D81:E81"/>
    <mergeCell ref="D80:E80"/>
    <mergeCell ref="D73:E73"/>
    <mergeCell ref="D48:E48"/>
    <mergeCell ref="D50:E50"/>
    <mergeCell ref="D33:E33"/>
    <mergeCell ref="D30:E30"/>
    <mergeCell ref="D31:E31"/>
    <mergeCell ref="D45:E45"/>
    <mergeCell ref="D96:E96"/>
    <mergeCell ref="D97:E97"/>
    <mergeCell ref="D58:E58"/>
    <mergeCell ref="D63:E63"/>
    <mergeCell ref="D65:E65"/>
    <mergeCell ref="D70:E70"/>
    <mergeCell ref="D10:E10"/>
    <mergeCell ref="D43:E43"/>
    <mergeCell ref="D60:E60"/>
    <mergeCell ref="D59:E59"/>
    <mergeCell ref="D55:E55"/>
    <mergeCell ref="D56:E56"/>
    <mergeCell ref="D51:E51"/>
    <mergeCell ref="D47:E47"/>
    <mergeCell ref="D40:E40"/>
    <mergeCell ref="D37:E37"/>
    <mergeCell ref="B1:D1"/>
    <mergeCell ref="D4:E4"/>
    <mergeCell ref="D5:E5"/>
    <mergeCell ref="D6:E6"/>
    <mergeCell ref="D8:E8"/>
    <mergeCell ref="D9:E9"/>
    <mergeCell ref="D12:E12"/>
    <mergeCell ref="D13:E13"/>
    <mergeCell ref="D15:E15"/>
    <mergeCell ref="D16:E16"/>
    <mergeCell ref="D20:E20"/>
    <mergeCell ref="D19:E19"/>
    <mergeCell ref="D17:E17"/>
    <mergeCell ref="D22:E22"/>
    <mergeCell ref="D27:E27"/>
    <mergeCell ref="D29:E29"/>
    <mergeCell ref="D34:E34"/>
    <mergeCell ref="D36:E36"/>
    <mergeCell ref="D41:E41"/>
    <mergeCell ref="D26:E26"/>
    <mergeCell ref="D23:E23"/>
    <mergeCell ref="D24:E24"/>
    <mergeCell ref="D38:E38"/>
    <mergeCell ref="D52:E52"/>
    <mergeCell ref="D72:E72"/>
    <mergeCell ref="D77:E77"/>
    <mergeCell ref="D69:E69"/>
    <mergeCell ref="D67:E67"/>
    <mergeCell ref="D66:E66"/>
    <mergeCell ref="D62:E62"/>
    <mergeCell ref="D74:E74"/>
    <mergeCell ref="D76:E76"/>
    <mergeCell ref="D95:E95"/>
    <mergeCell ref="D90:E90"/>
    <mergeCell ref="D88:E88"/>
    <mergeCell ref="D87:E87"/>
    <mergeCell ref="D79:E79"/>
    <mergeCell ref="D84:E84"/>
    <mergeCell ref="D86:E86"/>
    <mergeCell ref="D91:E91"/>
    <mergeCell ref="D93:E93"/>
    <mergeCell ref="D94:E94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zoomScalePageLayoutView="0" workbookViewId="0" topLeftCell="A73">
      <selection activeCell="D70" sqref="D70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14" customFormat="1" ht="24.75" customHeight="1">
      <c r="B1" s="90" t="s">
        <v>189</v>
      </c>
      <c r="C1" s="90"/>
      <c r="D1" s="90"/>
    </row>
    <row r="2" spans="2:4" ht="24.75" customHeight="1">
      <c r="B2" s="13" t="s">
        <v>249</v>
      </c>
      <c r="C2" s="17"/>
      <c r="D2" s="17"/>
    </row>
    <row r="3" spans="1:4" ht="34.5" customHeight="1">
      <c r="A3" s="29" t="s">
        <v>0</v>
      </c>
      <c r="B3" s="29" t="s">
        <v>1</v>
      </c>
      <c r="C3" s="29" t="s">
        <v>2</v>
      </c>
      <c r="D3" s="37" t="s">
        <v>3</v>
      </c>
    </row>
    <row r="4" spans="1:256" s="6" customFormat="1" ht="15.75">
      <c r="A4" s="38">
        <v>1</v>
      </c>
      <c r="B4" s="39" t="s">
        <v>4</v>
      </c>
      <c r="C4" s="40" t="s">
        <v>5</v>
      </c>
      <c r="D4" s="40" t="str">
        <f>'[1]2.1'!D6</f>
        <v>27.03.2018 г.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6" customFormat="1" ht="15.75">
      <c r="A5" s="38">
        <v>2</v>
      </c>
      <c r="B5" s="42" t="s">
        <v>46</v>
      </c>
      <c r="C5" s="40" t="s">
        <v>5</v>
      </c>
      <c r="D5" s="43" t="s">
        <v>146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6" customFormat="1" ht="15.75">
      <c r="A6" s="38">
        <v>3</v>
      </c>
      <c r="B6" s="42" t="s">
        <v>46</v>
      </c>
      <c r="C6" s="40"/>
      <c r="D6" s="43" t="s">
        <v>150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6" customFormat="1" ht="15.75">
      <c r="A7" s="38">
        <v>4</v>
      </c>
      <c r="B7" s="42" t="s">
        <v>47</v>
      </c>
      <c r="C7" s="40" t="s">
        <v>5</v>
      </c>
      <c r="D7" s="43" t="s">
        <v>151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6" customFormat="1" ht="15.75">
      <c r="A8" s="38">
        <v>5</v>
      </c>
      <c r="B8" s="42" t="s">
        <v>42</v>
      </c>
      <c r="C8" s="40" t="s">
        <v>5</v>
      </c>
      <c r="D8" s="40" t="s">
        <v>31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6" customFormat="1" ht="31.5">
      <c r="A9" s="38">
        <v>6</v>
      </c>
      <c r="B9" s="42" t="s">
        <v>227</v>
      </c>
      <c r="C9" s="40" t="s">
        <v>200</v>
      </c>
      <c r="D9" s="40">
        <v>32.76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6" customFormat="1" ht="15.75">
      <c r="A10" s="38">
        <v>7</v>
      </c>
      <c r="B10" s="42" t="s">
        <v>208</v>
      </c>
      <c r="C10" s="40" t="s">
        <v>200</v>
      </c>
      <c r="D10" s="40">
        <v>27.86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6" customFormat="1" ht="15.75">
      <c r="A11" s="38">
        <v>8</v>
      </c>
      <c r="B11" s="42" t="s">
        <v>49</v>
      </c>
      <c r="C11" s="40" t="s">
        <v>5</v>
      </c>
      <c r="D11" s="40" t="s">
        <v>153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6" customFormat="1" ht="15.75">
      <c r="A12" s="38">
        <v>9</v>
      </c>
      <c r="B12" s="42" t="s">
        <v>50</v>
      </c>
      <c r="C12" s="40" t="s">
        <v>5</v>
      </c>
      <c r="D12" s="40" t="s">
        <v>161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6" customFormat="1" ht="31.5">
      <c r="A13" s="38">
        <v>10</v>
      </c>
      <c r="B13" s="42" t="s">
        <v>51</v>
      </c>
      <c r="C13" s="40" t="s">
        <v>5</v>
      </c>
      <c r="D13" s="44" t="s">
        <v>228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6" customFormat="1" ht="15.75">
      <c r="A14" s="38">
        <v>11</v>
      </c>
      <c r="B14" s="42" t="s">
        <v>52</v>
      </c>
      <c r="C14" s="40" t="s">
        <v>5</v>
      </c>
      <c r="D14" s="40" t="s">
        <v>199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6" customFormat="1" ht="31.5">
      <c r="A15" s="38">
        <v>12</v>
      </c>
      <c r="B15" s="42" t="s">
        <v>229</v>
      </c>
      <c r="C15" s="40" t="s">
        <v>201</v>
      </c>
      <c r="D15" s="40">
        <v>4.4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6" customFormat="1" ht="31.5">
      <c r="A16" s="38">
        <v>13</v>
      </c>
      <c r="B16" s="42" t="s">
        <v>230</v>
      </c>
      <c r="C16" s="40" t="s">
        <v>201</v>
      </c>
      <c r="D16" s="40">
        <v>3.2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31.5">
      <c r="A17" s="38">
        <v>14</v>
      </c>
      <c r="B17" s="42" t="s">
        <v>154</v>
      </c>
      <c r="C17" s="40" t="s">
        <v>201</v>
      </c>
      <c r="D17" s="40">
        <v>7.6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47.25">
      <c r="A18" s="38">
        <v>15</v>
      </c>
      <c r="B18" s="42" t="s">
        <v>155</v>
      </c>
      <c r="C18" s="40" t="s">
        <v>198</v>
      </c>
      <c r="D18" s="40">
        <v>0.012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85.5">
      <c r="A19" s="38">
        <v>16</v>
      </c>
      <c r="B19" s="42" t="s">
        <v>53</v>
      </c>
      <c r="C19" s="40" t="s">
        <v>5</v>
      </c>
      <c r="D19" s="46" t="s">
        <v>231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5.75">
      <c r="A20" s="38">
        <v>17</v>
      </c>
      <c r="B20" s="39" t="s">
        <v>46</v>
      </c>
      <c r="C20" s="40" t="s">
        <v>5</v>
      </c>
      <c r="D20" s="47" t="s">
        <v>146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5.75">
      <c r="A21" s="38">
        <v>18</v>
      </c>
      <c r="B21" s="42" t="s">
        <v>46</v>
      </c>
      <c r="C21" s="40"/>
      <c r="D21" s="43" t="s">
        <v>150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5.75">
      <c r="A22" s="38">
        <v>19</v>
      </c>
      <c r="B22" s="42" t="s">
        <v>47</v>
      </c>
      <c r="C22" s="40" t="s">
        <v>5</v>
      </c>
      <c r="D22" s="43" t="s">
        <v>151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15.75">
      <c r="A23" s="38">
        <v>20</v>
      </c>
      <c r="B23" s="42" t="s">
        <v>42</v>
      </c>
      <c r="C23" s="40" t="s">
        <v>5</v>
      </c>
      <c r="D23" s="40" t="s">
        <v>31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15.75">
      <c r="A24" s="38">
        <v>21</v>
      </c>
      <c r="B24" s="42" t="s">
        <v>232</v>
      </c>
      <c r="C24" s="40" t="s">
        <v>200</v>
      </c>
      <c r="D24" s="40">
        <v>32.76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5.75">
      <c r="A25" s="38">
        <v>22</v>
      </c>
      <c r="B25" s="42" t="s">
        <v>152</v>
      </c>
      <c r="C25" s="40" t="s">
        <v>200</v>
      </c>
      <c r="D25" s="48">
        <v>27.86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5.75">
      <c r="A26" s="38">
        <v>23</v>
      </c>
      <c r="B26" s="42" t="s">
        <v>49</v>
      </c>
      <c r="C26" s="40" t="s">
        <v>5</v>
      </c>
      <c r="D26" s="40" t="s">
        <v>153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5.75">
      <c r="A27" s="38">
        <v>24</v>
      </c>
      <c r="B27" s="42" t="s">
        <v>50</v>
      </c>
      <c r="C27" s="40" t="s">
        <v>5</v>
      </c>
      <c r="D27" s="40" t="s">
        <v>162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31.5">
      <c r="A28" s="38">
        <v>25</v>
      </c>
      <c r="B28" s="42" t="s">
        <v>51</v>
      </c>
      <c r="C28" s="40" t="s">
        <v>5</v>
      </c>
      <c r="D28" s="49" t="s">
        <v>228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5.75">
      <c r="A29" s="38">
        <v>26</v>
      </c>
      <c r="B29" s="42" t="s">
        <v>52</v>
      </c>
      <c r="C29" s="40" t="s">
        <v>5</v>
      </c>
      <c r="D29" s="40" t="s">
        <v>197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31.5">
      <c r="A30" s="38">
        <v>27</v>
      </c>
      <c r="B30" s="42" t="s">
        <v>229</v>
      </c>
      <c r="C30" s="40" t="s">
        <v>201</v>
      </c>
      <c r="D30" s="40">
        <v>4.4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31.5">
      <c r="A31" s="38">
        <v>28</v>
      </c>
      <c r="B31" s="42" t="s">
        <v>230</v>
      </c>
      <c r="C31" s="40" t="s">
        <v>201</v>
      </c>
      <c r="D31" s="40">
        <v>3.2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31.5">
      <c r="A32" s="38">
        <v>29</v>
      </c>
      <c r="B32" s="42" t="s">
        <v>154</v>
      </c>
      <c r="C32" s="40" t="s">
        <v>201</v>
      </c>
      <c r="D32" s="40">
        <v>7.6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85.5">
      <c r="A33" s="38">
        <v>30</v>
      </c>
      <c r="B33" s="42" t="s">
        <v>53</v>
      </c>
      <c r="C33" s="40" t="s">
        <v>5</v>
      </c>
      <c r="D33" s="46" t="s">
        <v>231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5.75">
      <c r="A34" s="38">
        <v>31</v>
      </c>
      <c r="B34" s="39" t="s">
        <v>46</v>
      </c>
      <c r="C34" s="40" t="s">
        <v>5</v>
      </c>
      <c r="D34" s="43" t="s">
        <v>233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5.75">
      <c r="A35" s="38">
        <v>32</v>
      </c>
      <c r="B35" s="39" t="s">
        <v>47</v>
      </c>
      <c r="C35" s="40" t="s">
        <v>5</v>
      </c>
      <c r="D35" s="43" t="s">
        <v>234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5.75">
      <c r="A36" s="38">
        <v>33</v>
      </c>
      <c r="B36" s="42" t="s">
        <v>42</v>
      </c>
      <c r="C36" s="40" t="s">
        <v>5</v>
      </c>
      <c r="D36" s="43" t="s">
        <v>202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5.75">
      <c r="A37" s="38">
        <v>34</v>
      </c>
      <c r="B37" s="42" t="s">
        <v>48</v>
      </c>
      <c r="C37" s="40" t="s">
        <v>235</v>
      </c>
      <c r="D37" s="40">
        <v>2299.55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5.75">
      <c r="A38" s="38">
        <v>35</v>
      </c>
      <c r="B38" s="42" t="s">
        <v>49</v>
      </c>
      <c r="C38" s="40" t="s">
        <v>5</v>
      </c>
      <c r="D38" s="40" t="s">
        <v>236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ht="15.75">
      <c r="A39" s="38">
        <v>36</v>
      </c>
      <c r="B39" s="42" t="s">
        <v>50</v>
      </c>
      <c r="C39" s="40" t="s">
        <v>5</v>
      </c>
      <c r="D39" s="40" t="s">
        <v>237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ht="31.5">
      <c r="A40" s="38">
        <v>37</v>
      </c>
      <c r="B40" s="42" t="s">
        <v>51</v>
      </c>
      <c r="C40" s="40" t="s">
        <v>5</v>
      </c>
      <c r="D40" s="49" t="s">
        <v>238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ht="15.75">
      <c r="A41" s="38">
        <v>38</v>
      </c>
      <c r="B41" s="42" t="s">
        <v>52</v>
      </c>
      <c r="C41" s="40" t="s">
        <v>5</v>
      </c>
      <c r="D41" s="40" t="s">
        <v>199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ht="15.75">
      <c r="A42" s="38">
        <v>39</v>
      </c>
      <c r="B42" s="42" t="s">
        <v>122</v>
      </c>
      <c r="C42" s="40" t="s">
        <v>239</v>
      </c>
      <c r="D42" s="40">
        <v>0.061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ht="94.5">
      <c r="A43" s="38">
        <v>40</v>
      </c>
      <c r="B43" s="42" t="s">
        <v>53</v>
      </c>
      <c r="C43" s="40" t="s">
        <v>5</v>
      </c>
      <c r="D43" s="49" t="s">
        <v>231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ht="15.75">
      <c r="A44" s="38">
        <v>41</v>
      </c>
      <c r="B44" s="42" t="s">
        <v>46</v>
      </c>
      <c r="C44" s="40" t="s">
        <v>5</v>
      </c>
      <c r="D44" s="43" t="s">
        <v>233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ht="15.75">
      <c r="A45" s="38">
        <v>42</v>
      </c>
      <c r="B45" s="42" t="s">
        <v>47</v>
      </c>
      <c r="C45" s="40" t="s">
        <v>5</v>
      </c>
      <c r="D45" s="43" t="s">
        <v>234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5.75">
      <c r="A46" s="38">
        <v>43</v>
      </c>
      <c r="B46" s="39" t="s">
        <v>42</v>
      </c>
      <c r="C46" s="40" t="s">
        <v>5</v>
      </c>
      <c r="D46" s="43" t="s">
        <v>202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ht="15.75">
      <c r="A47" s="38">
        <v>44</v>
      </c>
      <c r="B47" s="42" t="s">
        <v>48</v>
      </c>
      <c r="C47" s="40" t="s">
        <v>235</v>
      </c>
      <c r="D47" s="40">
        <v>2379.59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ht="15.75">
      <c r="A48" s="38">
        <v>45</v>
      </c>
      <c r="B48" s="42" t="s">
        <v>49</v>
      </c>
      <c r="C48" s="40" t="s">
        <v>5</v>
      </c>
      <c r="D48" s="40" t="s">
        <v>240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ht="15.75">
      <c r="A49" s="38">
        <v>46</v>
      </c>
      <c r="B49" s="42" t="s">
        <v>50</v>
      </c>
      <c r="C49" s="40" t="s">
        <v>5</v>
      </c>
      <c r="D49" s="40" t="s">
        <v>241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ht="31.5">
      <c r="A50" s="38">
        <v>47</v>
      </c>
      <c r="B50" s="42" t="s">
        <v>51</v>
      </c>
      <c r="C50" s="40" t="s">
        <v>5</v>
      </c>
      <c r="D50" s="46" t="s">
        <v>238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ht="15.75">
      <c r="A51" s="38">
        <v>48</v>
      </c>
      <c r="B51" s="42" t="s">
        <v>52</v>
      </c>
      <c r="C51" s="40" t="s">
        <v>5</v>
      </c>
      <c r="D51" s="40" t="s">
        <v>197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ht="15.75">
      <c r="A52" s="38">
        <v>49</v>
      </c>
      <c r="B52" s="42" t="s">
        <v>122</v>
      </c>
      <c r="C52" s="40" t="s">
        <v>239</v>
      </c>
      <c r="D52" s="40">
        <v>0.061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ht="94.5">
      <c r="A53" s="38">
        <v>50</v>
      </c>
      <c r="B53" s="42" t="s">
        <v>53</v>
      </c>
      <c r="C53" s="40" t="s">
        <v>5</v>
      </c>
      <c r="D53" s="49" t="s">
        <v>231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ht="15.75">
      <c r="A54" s="38">
        <v>51</v>
      </c>
      <c r="B54" s="42" t="s">
        <v>46</v>
      </c>
      <c r="C54" s="40" t="s">
        <v>5</v>
      </c>
      <c r="D54" s="43" t="s">
        <v>147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ht="15.75">
      <c r="A55" s="38">
        <v>52</v>
      </c>
      <c r="B55" s="42" t="s">
        <v>47</v>
      </c>
      <c r="C55" s="40" t="s">
        <v>5</v>
      </c>
      <c r="D55" s="43" t="s">
        <v>234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ht="15.75">
      <c r="A56" s="38">
        <v>53</v>
      </c>
      <c r="B56" s="42" t="s">
        <v>42</v>
      </c>
      <c r="C56" s="40" t="s">
        <v>5</v>
      </c>
      <c r="D56" s="43" t="s">
        <v>202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ht="15.75">
      <c r="A57" s="38">
        <v>54</v>
      </c>
      <c r="B57" s="39" t="s">
        <v>48</v>
      </c>
      <c r="C57" s="40" t="s">
        <v>242</v>
      </c>
      <c r="D57" s="40">
        <v>2299.55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ht="15.75">
      <c r="A58" s="38">
        <v>55</v>
      </c>
      <c r="B58" s="39" t="s">
        <v>48</v>
      </c>
      <c r="C58" s="40" t="s">
        <v>203</v>
      </c>
      <c r="D58" s="40">
        <v>34.49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ht="15.75">
      <c r="A59" s="38">
        <v>56</v>
      </c>
      <c r="B59" s="42" t="s">
        <v>49</v>
      </c>
      <c r="C59" s="40" t="s">
        <v>5</v>
      </c>
      <c r="D59" s="40" t="s">
        <v>243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ht="15.75">
      <c r="A60" s="38">
        <v>57</v>
      </c>
      <c r="B60" s="42" t="s">
        <v>50</v>
      </c>
      <c r="C60" s="40" t="s">
        <v>5</v>
      </c>
      <c r="D60" s="40" t="s">
        <v>237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256" ht="31.5">
      <c r="A61" s="38">
        <v>58</v>
      </c>
      <c r="B61" s="42" t="s">
        <v>51</v>
      </c>
      <c r="C61" s="40" t="s">
        <v>5</v>
      </c>
      <c r="D61" s="40" t="s">
        <v>244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ht="15.75">
      <c r="A62" s="38">
        <v>59</v>
      </c>
      <c r="B62" s="42" t="s">
        <v>52</v>
      </c>
      <c r="C62" s="40" t="s">
        <v>5</v>
      </c>
      <c r="D62" s="40" t="s">
        <v>199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ht="15.75">
      <c r="A63" s="38">
        <v>60</v>
      </c>
      <c r="B63" s="42" t="s">
        <v>122</v>
      </c>
      <c r="C63" s="40" t="s">
        <v>158</v>
      </c>
      <c r="D63" s="40">
        <v>0.015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ht="15.75">
      <c r="A64" s="38">
        <v>61</v>
      </c>
      <c r="B64" s="42" t="s">
        <v>157</v>
      </c>
      <c r="C64" s="40" t="s">
        <v>5</v>
      </c>
      <c r="D64" s="40" t="s">
        <v>145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47.25">
      <c r="A65" s="38">
        <v>62</v>
      </c>
      <c r="B65" s="42" t="s">
        <v>53</v>
      </c>
      <c r="C65" s="40" t="s">
        <v>5</v>
      </c>
      <c r="D65" s="40" t="s">
        <v>245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ht="15.75">
      <c r="A66" s="38">
        <v>63</v>
      </c>
      <c r="B66" s="42" t="s">
        <v>46</v>
      </c>
      <c r="C66" s="40" t="s">
        <v>5</v>
      </c>
      <c r="D66" s="43" t="s">
        <v>147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ht="15.75">
      <c r="A67" s="38">
        <v>64</v>
      </c>
      <c r="B67" s="42" t="s">
        <v>47</v>
      </c>
      <c r="C67" s="40" t="s">
        <v>5</v>
      </c>
      <c r="D67" s="43" t="s">
        <v>234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ht="15.75">
      <c r="A68" s="38">
        <v>65</v>
      </c>
      <c r="B68" s="42" t="s">
        <v>42</v>
      </c>
      <c r="C68" s="40" t="s">
        <v>5</v>
      </c>
      <c r="D68" s="43" t="s">
        <v>195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ht="15.75">
      <c r="A69" s="38">
        <v>66</v>
      </c>
      <c r="B69" s="42" t="s">
        <v>48</v>
      </c>
      <c r="C69" s="40" t="s">
        <v>242</v>
      </c>
      <c r="D69" s="40">
        <v>2379.59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ht="15.75">
      <c r="A70" s="38">
        <v>67</v>
      </c>
      <c r="B70" s="42" t="s">
        <v>48</v>
      </c>
      <c r="C70" s="40" t="s">
        <v>203</v>
      </c>
      <c r="D70" s="40">
        <v>35.69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ht="15.75">
      <c r="A71" s="38">
        <v>68</v>
      </c>
      <c r="B71" s="39" t="s">
        <v>49</v>
      </c>
      <c r="C71" s="40" t="s">
        <v>5</v>
      </c>
      <c r="D71" s="40" t="s">
        <v>240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ht="15.75">
      <c r="A72" s="38">
        <v>69</v>
      </c>
      <c r="B72" s="42" t="s">
        <v>50</v>
      </c>
      <c r="C72" s="40" t="s">
        <v>5</v>
      </c>
      <c r="D72" s="40" t="s">
        <v>241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ht="31.5">
      <c r="A73" s="38">
        <v>70</v>
      </c>
      <c r="B73" s="42" t="s">
        <v>51</v>
      </c>
      <c r="C73" s="40" t="s">
        <v>5</v>
      </c>
      <c r="D73" s="40" t="s">
        <v>156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ht="15.75">
      <c r="A74" s="38">
        <v>71</v>
      </c>
      <c r="B74" s="42" t="s">
        <v>52</v>
      </c>
      <c r="C74" s="40" t="s">
        <v>5</v>
      </c>
      <c r="D74" s="40" t="s">
        <v>197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ht="15.75">
      <c r="A75" s="38">
        <v>72</v>
      </c>
      <c r="B75" s="42" t="s">
        <v>122</v>
      </c>
      <c r="C75" s="40" t="s">
        <v>158</v>
      </c>
      <c r="D75" s="50">
        <v>0.015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ht="15.75">
      <c r="A76" s="38">
        <v>73</v>
      </c>
      <c r="B76" s="42" t="s">
        <v>123</v>
      </c>
      <c r="C76" s="40" t="s">
        <v>5</v>
      </c>
      <c r="D76" s="40" t="s">
        <v>145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ht="47.25">
      <c r="A77" s="38">
        <v>74</v>
      </c>
      <c r="B77" s="42" t="s">
        <v>53</v>
      </c>
      <c r="C77" s="40" t="s">
        <v>5</v>
      </c>
      <c r="D77" s="40" t="s">
        <v>245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ht="15.75">
      <c r="A78" s="38">
        <v>75</v>
      </c>
      <c r="B78" s="42" t="s">
        <v>46</v>
      </c>
      <c r="C78" s="40" t="s">
        <v>5</v>
      </c>
      <c r="D78" s="43" t="s">
        <v>148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ht="15.75">
      <c r="A79" s="38">
        <v>76</v>
      </c>
      <c r="B79" s="42" t="s">
        <v>47</v>
      </c>
      <c r="C79" s="40" t="s">
        <v>5</v>
      </c>
      <c r="D79" s="43" t="s">
        <v>159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ht="15.75">
      <c r="A80" s="38">
        <v>77</v>
      </c>
      <c r="B80" s="42" t="s">
        <v>42</v>
      </c>
      <c r="C80" s="40" t="s">
        <v>5</v>
      </c>
      <c r="D80" s="40" t="s">
        <v>206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ht="15.75">
      <c r="A81" s="38">
        <v>78</v>
      </c>
      <c r="B81" s="42" t="s">
        <v>48</v>
      </c>
      <c r="C81" s="40" t="s">
        <v>207</v>
      </c>
      <c r="D81" s="40">
        <v>3.37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256" ht="15.75">
      <c r="A82" s="38">
        <v>79</v>
      </c>
      <c r="B82" s="42" t="s">
        <v>49</v>
      </c>
      <c r="C82" s="40" t="s">
        <v>5</v>
      </c>
      <c r="D82" s="40" t="s">
        <v>204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256" ht="31.5">
      <c r="A83" s="38">
        <v>80</v>
      </c>
      <c r="B83" s="39" t="s">
        <v>50</v>
      </c>
      <c r="C83" s="40" t="s">
        <v>5</v>
      </c>
      <c r="D83" s="40" t="s">
        <v>246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ht="31.5">
      <c r="A84" s="38">
        <v>81</v>
      </c>
      <c r="B84" s="42" t="s">
        <v>51</v>
      </c>
      <c r="C84" s="40" t="s">
        <v>5</v>
      </c>
      <c r="D84" s="40" t="s">
        <v>247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</row>
    <row r="85" spans="1:256" ht="15.75">
      <c r="A85" s="38">
        <v>82</v>
      </c>
      <c r="B85" s="42" t="s">
        <v>52</v>
      </c>
      <c r="C85" s="40" t="s">
        <v>5</v>
      </c>
      <c r="D85" s="40" t="s">
        <v>199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ht="15.75">
      <c r="A86" s="38">
        <v>83</v>
      </c>
      <c r="B86" s="42" t="s">
        <v>122</v>
      </c>
      <c r="C86" s="40"/>
      <c r="D86" s="40" t="s">
        <v>149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pans="1:256" ht="15.75">
      <c r="A87" s="38">
        <v>84</v>
      </c>
      <c r="B87" s="42" t="s">
        <v>123</v>
      </c>
      <c r="C87" s="40" t="s">
        <v>205</v>
      </c>
      <c r="D87" s="40">
        <v>2.88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256" ht="47.25">
      <c r="A88" s="38">
        <v>85</v>
      </c>
      <c r="B88" s="42" t="s">
        <v>53</v>
      </c>
      <c r="C88" s="40" t="s">
        <v>5</v>
      </c>
      <c r="D88" s="49" t="s">
        <v>248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</row>
    <row r="89" spans="1:256" ht="15.75">
      <c r="A89" s="38">
        <v>86</v>
      </c>
      <c r="B89" s="42" t="s">
        <v>46</v>
      </c>
      <c r="C89" s="40" t="s">
        <v>5</v>
      </c>
      <c r="D89" s="43" t="s">
        <v>148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256" ht="15.75">
      <c r="A90" s="38">
        <v>87</v>
      </c>
      <c r="B90" s="42" t="s">
        <v>47</v>
      </c>
      <c r="C90" s="40" t="s">
        <v>5</v>
      </c>
      <c r="D90" s="43" t="s">
        <v>159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6" ht="15.75">
      <c r="A91" s="38">
        <v>88</v>
      </c>
      <c r="B91" s="42" t="s">
        <v>42</v>
      </c>
      <c r="C91" s="40" t="s">
        <v>5</v>
      </c>
      <c r="D91" s="40" t="s">
        <v>206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ht="15.75">
      <c r="A92" s="38">
        <v>89</v>
      </c>
      <c r="B92" s="42" t="s">
        <v>48</v>
      </c>
      <c r="C92" s="40" t="s">
        <v>207</v>
      </c>
      <c r="D92" s="40">
        <v>3.53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256" ht="15.75">
      <c r="A93" s="38">
        <v>90</v>
      </c>
      <c r="B93" s="42" t="s">
        <v>49</v>
      </c>
      <c r="C93" s="40" t="s">
        <v>5</v>
      </c>
      <c r="D93" s="40" t="s">
        <v>160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  <row r="94" spans="1:256" ht="15.75">
      <c r="A94" s="38">
        <v>91</v>
      </c>
      <c r="B94" s="42" t="s">
        <v>50</v>
      </c>
      <c r="C94" s="40" t="s">
        <v>5</v>
      </c>
      <c r="D94" s="40" t="s">
        <v>246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</row>
    <row r="95" spans="1:256" ht="31.5">
      <c r="A95" s="38">
        <v>92</v>
      </c>
      <c r="B95" s="39" t="s">
        <v>51</v>
      </c>
      <c r="C95" s="40" t="s">
        <v>5</v>
      </c>
      <c r="D95" s="40" t="s">
        <v>247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ht="15.75">
      <c r="A96" s="38">
        <v>93</v>
      </c>
      <c r="B96" s="42" t="s">
        <v>52</v>
      </c>
      <c r="C96" s="40" t="s">
        <v>5</v>
      </c>
      <c r="D96" s="43" t="s">
        <v>197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ht="15" customHeight="1">
      <c r="A97" s="38">
        <v>94</v>
      </c>
      <c r="B97" s="42" t="s">
        <v>122</v>
      </c>
      <c r="C97" s="40"/>
      <c r="D97" s="40" t="s">
        <v>149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256" ht="33" customHeight="1">
      <c r="A98" s="38">
        <v>95</v>
      </c>
      <c r="B98" s="42" t="s">
        <v>123</v>
      </c>
      <c r="C98" s="40" t="s">
        <v>205</v>
      </c>
      <c r="D98" s="40">
        <v>2.88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1:256" ht="47.25">
      <c r="A99" s="38">
        <v>96</v>
      </c>
      <c r="B99" s="42" t="s">
        <v>53</v>
      </c>
      <c r="C99" s="40" t="s">
        <v>5</v>
      </c>
      <c r="D99" s="49" t="s">
        <v>248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</row>
    <row r="100" spans="1:256" ht="15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</row>
    <row r="101" spans="1:256" ht="15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ht="15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ht="15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ht="15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ht="15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ht="15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256" ht="15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</row>
    <row r="109" spans="1:256" ht="15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ht="15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ht="15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ht="15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ht="15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ht="15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ht="15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ht="15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256" ht="15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256" ht="15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</row>
    <row r="119" spans="1:256" ht="15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</row>
  </sheetData>
  <sheetProtection/>
  <mergeCells count="1">
    <mergeCell ref="B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4" customFormat="1" ht="33" customHeight="1">
      <c r="B1" s="16" t="s">
        <v>191</v>
      </c>
      <c r="C1" s="16"/>
      <c r="D1" s="16"/>
    </row>
    <row r="2" spans="2:4" s="14" customFormat="1" ht="24.75" customHeight="1">
      <c r="B2" s="15">
        <f>'2.1'!B3</f>
        <v>0</v>
      </c>
      <c r="C2" s="18"/>
      <c r="D2" s="1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0" t="s">
        <v>4</v>
      </c>
      <c r="C4" s="5" t="s">
        <v>5</v>
      </c>
      <c r="D4" s="5" t="str">
        <f>'2.1'!D6</f>
        <v>Значение</v>
      </c>
    </row>
    <row r="5" spans="1:4" s="6" customFormat="1" ht="19.5" customHeight="1">
      <c r="A5" s="4" t="s">
        <v>9</v>
      </c>
      <c r="B5" s="7" t="s">
        <v>124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125</v>
      </c>
      <c r="C6" s="5" t="s">
        <v>5</v>
      </c>
      <c r="D6" s="5"/>
    </row>
    <row r="7" spans="1:4" s="6" customFormat="1" ht="47.25">
      <c r="A7" s="4" t="s">
        <v>11</v>
      </c>
      <c r="B7" s="7" t="s">
        <v>126</v>
      </c>
      <c r="C7" s="5" t="s">
        <v>7</v>
      </c>
      <c r="D7" s="5"/>
    </row>
    <row r="8" spans="1:4" s="6" customFormat="1" ht="51" customHeight="1">
      <c r="A8" s="94" t="s">
        <v>127</v>
      </c>
      <c r="B8" s="94"/>
      <c r="C8" s="94"/>
      <c r="D8" s="94"/>
    </row>
    <row r="9" spans="1:4" s="6" customFormat="1" ht="19.5" customHeight="1">
      <c r="A9" s="4" t="s">
        <v>12</v>
      </c>
      <c r="B9" s="7" t="s">
        <v>128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129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54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55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56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57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95" t="s">
        <v>192</v>
      </c>
      <c r="C1" s="95"/>
      <c r="D1" s="95"/>
    </row>
    <row r="2" ht="15.75">
      <c r="B2" s="15">
        <f>'2.1'!B3</f>
        <v>0</v>
      </c>
    </row>
    <row r="3" spans="1:4" ht="30" customHeight="1">
      <c r="A3" s="9" t="s">
        <v>0</v>
      </c>
      <c r="B3" s="9" t="s">
        <v>1</v>
      </c>
      <c r="C3" s="9" t="s">
        <v>2</v>
      </c>
      <c r="D3" s="9" t="s">
        <v>3</v>
      </c>
    </row>
    <row r="4" spans="1:4" ht="20.25" customHeight="1">
      <c r="A4" s="4" t="s">
        <v>8</v>
      </c>
      <c r="B4" s="10" t="s">
        <v>4</v>
      </c>
      <c r="C4" s="5" t="s">
        <v>5</v>
      </c>
      <c r="D4" s="5" t="str">
        <f>'2.1'!D6</f>
        <v>Значение</v>
      </c>
    </row>
    <row r="5" spans="1:4" ht="19.5" customHeight="1">
      <c r="A5" s="94" t="s">
        <v>58</v>
      </c>
      <c r="B5" s="94"/>
      <c r="C5" s="94"/>
      <c r="D5" s="94"/>
    </row>
    <row r="6" spans="1:4" ht="19.5" customHeight="1">
      <c r="A6" s="4" t="s">
        <v>9</v>
      </c>
      <c r="B6" s="3" t="s">
        <v>59</v>
      </c>
      <c r="C6" s="5" t="s">
        <v>5</v>
      </c>
      <c r="D6" s="5"/>
    </row>
    <row r="7" spans="1:4" ht="63" customHeight="1">
      <c r="A7" s="4" t="s">
        <v>10</v>
      </c>
      <c r="B7" s="3" t="s">
        <v>60</v>
      </c>
      <c r="C7" s="5" t="s">
        <v>18</v>
      </c>
      <c r="D7" s="5"/>
    </row>
    <row r="8" spans="1:4" ht="82.5" customHeight="1">
      <c r="A8" s="4" t="s">
        <v>11</v>
      </c>
      <c r="B8" s="7" t="s">
        <v>61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95" t="s">
        <v>193</v>
      </c>
      <c r="C1" s="95"/>
      <c r="D1" s="95"/>
    </row>
    <row r="2" ht="15.75">
      <c r="B2" s="15">
        <f>'2.1'!B3</f>
        <v>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0" t="s">
        <v>4</v>
      </c>
      <c r="C4" s="5" t="s">
        <v>5</v>
      </c>
      <c r="D4" s="5" t="str">
        <f>'2.1'!D6</f>
        <v>Значение</v>
      </c>
    </row>
    <row r="5" spans="1:4" s="6" customFormat="1" ht="51" customHeight="1">
      <c r="A5" s="4" t="s">
        <v>9</v>
      </c>
      <c r="B5" s="7" t="s">
        <v>62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63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2.421875" style="74" customWidth="1"/>
    <col min="3" max="3" width="10.57421875" style="1" customWidth="1"/>
    <col min="4" max="4" width="13.421875" style="58" bestFit="1" customWidth="1"/>
    <col min="5" max="5" width="7.00390625" style="58" customWidth="1"/>
    <col min="6" max="6" width="11.00390625" style="21" hidden="1" customWidth="1" outlineLevel="1"/>
    <col min="7" max="8" width="10.421875" style="21" hidden="1" customWidth="1" outlineLevel="1"/>
    <col min="9" max="10" width="11.421875" style="21" hidden="1" customWidth="1" outlineLevel="1"/>
    <col min="11" max="11" width="11.28125" style="22" bestFit="1" customWidth="1" collapsed="1"/>
    <col min="12" max="12" width="9.140625" style="14" customWidth="1"/>
    <col min="13" max="16384" width="9.140625" style="1" customWidth="1"/>
  </cols>
  <sheetData>
    <row r="1" spans="1:5" ht="36.75" customHeight="1">
      <c r="A1" s="81" t="s">
        <v>339</v>
      </c>
      <c r="B1" s="81"/>
      <c r="C1" s="81"/>
      <c r="D1" s="81"/>
      <c r="E1" s="76"/>
    </row>
    <row r="2" spans="2:4" ht="30" customHeight="1">
      <c r="B2" s="13" t="s">
        <v>253</v>
      </c>
      <c r="C2" s="33"/>
      <c r="D2" s="33"/>
    </row>
    <row r="3" spans="1:11" ht="35.25" customHeight="1">
      <c r="A3" s="19" t="s">
        <v>0</v>
      </c>
      <c r="B3" s="59" t="s">
        <v>1</v>
      </c>
      <c r="C3" s="60" t="s">
        <v>2</v>
      </c>
      <c r="D3" s="61" t="s">
        <v>3</v>
      </c>
      <c r="E3" s="62"/>
      <c r="H3" s="20"/>
      <c r="I3" s="20"/>
      <c r="J3" s="20"/>
      <c r="K3" s="14"/>
    </row>
    <row r="4" spans="1:12" s="6" customFormat="1" ht="19.5" customHeight="1">
      <c r="A4" s="19">
        <v>1</v>
      </c>
      <c r="B4" s="59" t="s">
        <v>4</v>
      </c>
      <c r="C4" s="19" t="s">
        <v>5</v>
      </c>
      <c r="D4" s="63" t="s">
        <v>340</v>
      </c>
      <c r="E4" s="64"/>
      <c r="F4" s="21"/>
      <c r="G4" s="21"/>
      <c r="H4" s="20"/>
      <c r="I4" s="20"/>
      <c r="J4" s="20"/>
      <c r="K4" s="14"/>
      <c r="L4" s="14"/>
    </row>
    <row r="5" spans="1:12" s="6" customFormat="1" ht="19.5" customHeight="1">
      <c r="A5" s="19">
        <v>2</v>
      </c>
      <c r="B5" s="59" t="s">
        <v>64</v>
      </c>
      <c r="C5" s="19" t="s">
        <v>5</v>
      </c>
      <c r="D5" s="63" t="s">
        <v>341</v>
      </c>
      <c r="E5" s="64"/>
      <c r="F5" s="21"/>
      <c r="G5" s="21"/>
      <c r="H5" s="20"/>
      <c r="I5" s="20"/>
      <c r="J5" s="20"/>
      <c r="K5" s="14"/>
      <c r="L5" s="14"/>
    </row>
    <row r="6" spans="1:12" s="6" customFormat="1" ht="19.5" customHeight="1">
      <c r="A6" s="19">
        <v>3</v>
      </c>
      <c r="B6" s="59" t="s">
        <v>65</v>
      </c>
      <c r="C6" s="19" t="s">
        <v>5</v>
      </c>
      <c r="D6" s="63" t="s">
        <v>342</v>
      </c>
      <c r="E6" s="64"/>
      <c r="F6" s="21"/>
      <c r="G6" s="21"/>
      <c r="H6" s="20"/>
      <c r="I6" s="20"/>
      <c r="J6" s="20"/>
      <c r="K6" s="14"/>
      <c r="L6" s="14"/>
    </row>
    <row r="7" spans="1:12" s="6" customFormat="1" ht="30" customHeight="1">
      <c r="A7" s="19">
        <v>4</v>
      </c>
      <c r="B7" s="99" t="s">
        <v>343</v>
      </c>
      <c r="C7" s="100"/>
      <c r="D7" s="101"/>
      <c r="E7" s="65"/>
      <c r="F7" s="21"/>
      <c r="G7" s="21"/>
      <c r="H7" s="20"/>
      <c r="I7" s="20"/>
      <c r="J7" s="20"/>
      <c r="K7" s="14"/>
      <c r="L7" s="14"/>
    </row>
    <row r="8" spans="1:12" s="6" customFormat="1" ht="30" customHeight="1">
      <c r="A8" s="19">
        <v>5</v>
      </c>
      <c r="B8" s="59" t="s">
        <v>66</v>
      </c>
      <c r="C8" s="19" t="s">
        <v>18</v>
      </c>
      <c r="D8" s="66">
        <v>11479.64</v>
      </c>
      <c r="E8" s="67"/>
      <c r="F8" s="21"/>
      <c r="G8" s="21"/>
      <c r="H8" s="20"/>
      <c r="I8" s="20"/>
      <c r="J8" s="20"/>
      <c r="K8" s="14"/>
      <c r="L8" s="14"/>
    </row>
    <row r="9" spans="1:12" s="6" customFormat="1" ht="19.5" customHeight="1">
      <c r="A9" s="19">
        <v>6</v>
      </c>
      <c r="B9" s="68" t="s">
        <v>73</v>
      </c>
      <c r="C9" s="19" t="s">
        <v>18</v>
      </c>
      <c r="D9" s="66">
        <v>143.47</v>
      </c>
      <c r="E9" s="67"/>
      <c r="F9" s="21"/>
      <c r="G9" s="21"/>
      <c r="H9" s="20"/>
      <c r="I9" s="20"/>
      <c r="J9" s="20"/>
      <c r="K9" s="14"/>
      <c r="L9" s="14"/>
    </row>
    <row r="10" spans="1:12" s="6" customFormat="1" ht="19.5" customHeight="1">
      <c r="A10" s="19">
        <v>7</v>
      </c>
      <c r="B10" s="68" t="s">
        <v>74</v>
      </c>
      <c r="C10" s="19" t="s">
        <v>18</v>
      </c>
      <c r="D10" s="66">
        <v>141613.93</v>
      </c>
      <c r="E10" s="67"/>
      <c r="F10" s="21"/>
      <c r="G10" s="21"/>
      <c r="H10" s="20"/>
      <c r="I10" s="20"/>
      <c r="J10" s="20"/>
      <c r="K10" s="14"/>
      <c r="L10" s="14"/>
    </row>
    <row r="11" spans="1:12" s="6" customFormat="1" ht="31.5">
      <c r="A11" s="19">
        <v>8</v>
      </c>
      <c r="B11" s="34" t="s">
        <v>217</v>
      </c>
      <c r="C11" s="19" t="s">
        <v>18</v>
      </c>
      <c r="D11" s="61">
        <v>1266560.48</v>
      </c>
      <c r="E11" s="62"/>
      <c r="F11" s="21"/>
      <c r="G11" s="21"/>
      <c r="H11" s="20"/>
      <c r="I11" s="20"/>
      <c r="J11" s="20"/>
      <c r="K11" s="14"/>
      <c r="L11" s="14"/>
    </row>
    <row r="12" spans="1:12" s="6" customFormat="1" ht="19.5" customHeight="1">
      <c r="A12" s="19">
        <v>9</v>
      </c>
      <c r="B12" s="35" t="s">
        <v>226</v>
      </c>
      <c r="C12" s="19" t="s">
        <v>18</v>
      </c>
      <c r="D12" s="66">
        <f>D11-D13-D14</f>
        <v>903132.9079999998</v>
      </c>
      <c r="E12" s="67"/>
      <c r="F12" s="21"/>
      <c r="G12" s="21"/>
      <c r="H12" s="20"/>
      <c r="I12" s="20"/>
      <c r="J12" s="20"/>
      <c r="K12" s="14"/>
      <c r="L12" s="14"/>
    </row>
    <row r="13" spans="1:12" s="6" customFormat="1" ht="19.5" customHeight="1">
      <c r="A13" s="19">
        <v>10</v>
      </c>
      <c r="B13" s="68" t="s">
        <v>75</v>
      </c>
      <c r="C13" s="19" t="s">
        <v>18</v>
      </c>
      <c r="D13" s="66">
        <f>J27</f>
        <v>210976.16400000005</v>
      </c>
      <c r="E13" s="67"/>
      <c r="F13" s="21"/>
      <c r="G13" s="21"/>
      <c r="H13" s="20"/>
      <c r="I13" s="20"/>
      <c r="J13" s="20"/>
      <c r="K13" s="14"/>
      <c r="L13" s="14"/>
    </row>
    <row r="14" spans="1:12" s="6" customFormat="1" ht="20.25" customHeight="1">
      <c r="A14" s="19">
        <v>11</v>
      </c>
      <c r="B14" s="68" t="s">
        <v>76</v>
      </c>
      <c r="C14" s="19" t="s">
        <v>18</v>
      </c>
      <c r="D14" s="66">
        <f>J26</f>
        <v>152451.408</v>
      </c>
      <c r="E14" s="67"/>
      <c r="F14" s="21"/>
      <c r="G14" s="21"/>
      <c r="H14" s="20"/>
      <c r="I14" s="20"/>
      <c r="J14" s="20"/>
      <c r="K14" s="14"/>
      <c r="L14" s="14"/>
    </row>
    <row r="15" spans="1:12" s="6" customFormat="1" ht="20.25" customHeight="1">
      <c r="A15" s="19">
        <v>12</v>
      </c>
      <c r="B15" s="59" t="s">
        <v>67</v>
      </c>
      <c r="C15" s="19" t="s">
        <v>18</v>
      </c>
      <c r="D15" s="61">
        <f>SUM(D16:D20)</f>
        <v>1201203.33</v>
      </c>
      <c r="E15" s="62"/>
      <c r="F15" s="21"/>
      <c r="G15" s="21"/>
      <c r="H15" s="20"/>
      <c r="I15" s="20"/>
      <c r="J15" s="20"/>
      <c r="K15" s="14"/>
      <c r="L15" s="14"/>
    </row>
    <row r="16" spans="1:12" s="6" customFormat="1" ht="20.25" customHeight="1">
      <c r="A16" s="19">
        <v>13</v>
      </c>
      <c r="B16" s="68" t="s">
        <v>130</v>
      </c>
      <c r="C16" s="19" t="s">
        <v>18</v>
      </c>
      <c r="D16" s="66">
        <v>1201203.33</v>
      </c>
      <c r="E16" s="67"/>
      <c r="F16" s="21"/>
      <c r="G16" s="21"/>
      <c r="H16" s="20"/>
      <c r="I16" s="20"/>
      <c r="J16" s="20"/>
      <c r="K16" s="14"/>
      <c r="L16" s="14"/>
    </row>
    <row r="17" spans="1:12" s="6" customFormat="1" ht="20.25" customHeight="1">
      <c r="A17" s="19">
        <v>14</v>
      </c>
      <c r="B17" s="68" t="s">
        <v>131</v>
      </c>
      <c r="C17" s="19" t="s">
        <v>18</v>
      </c>
      <c r="D17" s="66">
        <v>0</v>
      </c>
      <c r="E17" s="67"/>
      <c r="F17" s="21"/>
      <c r="G17" s="21"/>
      <c r="H17" s="20"/>
      <c r="I17" s="20"/>
      <c r="J17" s="20"/>
      <c r="K17" s="14"/>
      <c r="L17" s="14"/>
    </row>
    <row r="18" spans="1:12" s="6" customFormat="1" ht="20.25" customHeight="1">
      <c r="A18" s="19">
        <v>15</v>
      </c>
      <c r="B18" s="68" t="s">
        <v>77</v>
      </c>
      <c r="C18" s="19" t="s">
        <v>18</v>
      </c>
      <c r="D18" s="66">
        <v>0</v>
      </c>
      <c r="E18" s="67"/>
      <c r="F18" s="21"/>
      <c r="G18" s="21"/>
      <c r="H18" s="20"/>
      <c r="I18" s="20"/>
      <c r="J18" s="20"/>
      <c r="K18" s="14"/>
      <c r="L18" s="14"/>
    </row>
    <row r="19" spans="1:12" s="6" customFormat="1" ht="31.5">
      <c r="A19" s="19">
        <v>16</v>
      </c>
      <c r="B19" s="68" t="s">
        <v>78</v>
      </c>
      <c r="C19" s="19" t="s">
        <v>18</v>
      </c>
      <c r="D19" s="66">
        <v>0</v>
      </c>
      <c r="E19" s="67"/>
      <c r="F19" s="21"/>
      <c r="G19" s="21"/>
      <c r="H19" s="20"/>
      <c r="I19" s="20"/>
      <c r="J19" s="20"/>
      <c r="K19" s="14"/>
      <c r="L19" s="14"/>
    </row>
    <row r="20" spans="1:12" s="6" customFormat="1" ht="20.25" customHeight="1">
      <c r="A20" s="19">
        <v>17</v>
      </c>
      <c r="B20" s="68" t="s">
        <v>79</v>
      </c>
      <c r="C20" s="19" t="s">
        <v>18</v>
      </c>
      <c r="D20" s="66">
        <v>0</v>
      </c>
      <c r="E20" s="67"/>
      <c r="F20" s="21"/>
      <c r="G20" s="21"/>
      <c r="H20" s="20"/>
      <c r="I20" s="20"/>
      <c r="J20" s="20"/>
      <c r="K20" s="14"/>
      <c r="L20" s="14"/>
    </row>
    <row r="21" spans="1:12" s="6" customFormat="1" ht="24" customHeight="1">
      <c r="A21" s="19">
        <v>18</v>
      </c>
      <c r="B21" s="59" t="s">
        <v>68</v>
      </c>
      <c r="C21" s="19" t="s">
        <v>18</v>
      </c>
      <c r="D21" s="61">
        <f>D8+D15</f>
        <v>1212682.97</v>
      </c>
      <c r="E21" s="62"/>
      <c r="F21" s="21"/>
      <c r="G21" s="21"/>
      <c r="H21" s="20"/>
      <c r="I21" s="20"/>
      <c r="J21" s="20"/>
      <c r="K21" s="14"/>
      <c r="L21" s="14"/>
    </row>
    <row r="22" spans="1:12" s="6" customFormat="1" ht="31.5">
      <c r="A22" s="19">
        <v>19</v>
      </c>
      <c r="B22" s="68" t="s">
        <v>69</v>
      </c>
      <c r="C22" s="19" t="s">
        <v>18</v>
      </c>
      <c r="D22" s="66">
        <f>D8+D13-D27</f>
        <v>24900.474000000046</v>
      </c>
      <c r="E22" s="67"/>
      <c r="F22" s="77"/>
      <c r="G22" s="77"/>
      <c r="H22" s="69"/>
      <c r="I22" s="69"/>
      <c r="J22" s="69"/>
      <c r="K22" s="14"/>
      <c r="L22" s="14"/>
    </row>
    <row r="23" spans="1:12" s="6" customFormat="1" ht="20.25" customHeight="1">
      <c r="A23" s="19">
        <v>20</v>
      </c>
      <c r="B23" s="68" t="s">
        <v>71</v>
      </c>
      <c r="C23" s="19" t="s">
        <v>18</v>
      </c>
      <c r="D23" s="66">
        <v>0</v>
      </c>
      <c r="E23" s="67"/>
      <c r="F23" s="77"/>
      <c r="G23" s="77"/>
      <c r="H23" s="69"/>
      <c r="I23" s="69"/>
      <c r="J23" s="69"/>
      <c r="K23" s="14"/>
      <c r="L23" s="14"/>
    </row>
    <row r="24" spans="1:12" s="6" customFormat="1" ht="20.25" customHeight="1">
      <c r="A24" s="19">
        <v>21</v>
      </c>
      <c r="B24" s="68" t="s">
        <v>72</v>
      </c>
      <c r="C24" s="19" t="s">
        <v>18</v>
      </c>
      <c r="D24" s="66">
        <v>206827.61</v>
      </c>
      <c r="E24" s="67"/>
      <c r="F24" s="78" t="s">
        <v>344</v>
      </c>
      <c r="G24" s="78" t="s">
        <v>345</v>
      </c>
      <c r="H24" s="70"/>
      <c r="I24" s="70" t="s">
        <v>346</v>
      </c>
      <c r="J24" s="70" t="s">
        <v>347</v>
      </c>
      <c r="K24" s="14"/>
      <c r="L24" s="14"/>
    </row>
    <row r="25" spans="1:12" s="6" customFormat="1" ht="36" customHeight="1">
      <c r="A25" s="19">
        <v>22</v>
      </c>
      <c r="B25" s="103" t="s">
        <v>194</v>
      </c>
      <c r="C25" s="103"/>
      <c r="D25" s="103"/>
      <c r="E25" s="65"/>
      <c r="F25" s="78">
        <f>SUM(F26:F38)</f>
        <v>32.589999999999996</v>
      </c>
      <c r="G25" s="78">
        <f>SUM(G26:G38)</f>
        <v>34.37</v>
      </c>
      <c r="H25" s="70"/>
      <c r="I25" s="70"/>
      <c r="J25" s="70"/>
      <c r="K25" s="14"/>
      <c r="L25" s="14"/>
    </row>
    <row r="26" spans="1:12" s="6" customFormat="1" ht="20.25" customHeight="1">
      <c r="A26" s="19">
        <v>23</v>
      </c>
      <c r="B26" s="71" t="s">
        <v>163</v>
      </c>
      <c r="C26" s="19" t="s">
        <v>18</v>
      </c>
      <c r="D26" s="66">
        <f>J26</f>
        <v>152451.408</v>
      </c>
      <c r="E26" s="67"/>
      <c r="F26" s="78">
        <v>4.65</v>
      </c>
      <c r="G26" s="78">
        <v>4.91</v>
      </c>
      <c r="H26" s="70"/>
      <c r="I26" s="75">
        <v>2657.8</v>
      </c>
      <c r="J26" s="72">
        <f>(F26*6+G26*6)*I26</f>
        <v>152451.408</v>
      </c>
      <c r="K26" s="14"/>
      <c r="L26" s="14"/>
    </row>
    <row r="27" spans="1:12" s="6" customFormat="1" ht="20.25" customHeight="1">
      <c r="A27" s="19">
        <v>24</v>
      </c>
      <c r="B27" s="71" t="s">
        <v>166</v>
      </c>
      <c r="C27" s="19" t="s">
        <v>18</v>
      </c>
      <c r="D27" s="66">
        <f>'[2]Ж-А'!$AB$26</f>
        <v>197555.33000000002</v>
      </c>
      <c r="E27" s="67"/>
      <c r="F27" s="78">
        <v>6.4</v>
      </c>
      <c r="G27" s="78">
        <v>6.83</v>
      </c>
      <c r="H27" s="70"/>
      <c r="I27" s="75">
        <v>2657.8</v>
      </c>
      <c r="J27" s="72">
        <f aca="true" t="shared" si="0" ref="J27:J38">(F27*6+G27*6)*I27</f>
        <v>210976.16400000005</v>
      </c>
      <c r="K27" s="14"/>
      <c r="L27" s="14"/>
    </row>
    <row r="28" spans="1:12" s="6" customFormat="1" ht="20.25" customHeight="1">
      <c r="A28" s="19">
        <v>25</v>
      </c>
      <c r="B28" s="71" t="s">
        <v>169</v>
      </c>
      <c r="C28" s="19" t="s">
        <v>18</v>
      </c>
      <c r="D28" s="66">
        <f>J28</f>
        <v>224052.54</v>
      </c>
      <c r="E28" s="67"/>
      <c r="F28" s="78">
        <v>6.85</v>
      </c>
      <c r="G28" s="78">
        <v>7.2</v>
      </c>
      <c r="H28" s="70"/>
      <c r="I28" s="75">
        <v>2657.8</v>
      </c>
      <c r="J28" s="72">
        <f t="shared" si="0"/>
        <v>224052.54</v>
      </c>
      <c r="K28" s="14"/>
      <c r="L28" s="14"/>
    </row>
    <row r="29" spans="1:12" s="6" customFormat="1" ht="19.5" customHeight="1">
      <c r="A29" s="19">
        <v>26</v>
      </c>
      <c r="B29" s="71" t="s">
        <v>170</v>
      </c>
      <c r="C29" s="19" t="s">
        <v>18</v>
      </c>
      <c r="D29" s="66">
        <f aca="true" t="shared" si="1" ref="D29:D42">J29</f>
        <v>16106.268000000002</v>
      </c>
      <c r="E29" s="67"/>
      <c r="F29" s="78">
        <v>0.49</v>
      </c>
      <c r="G29" s="78">
        <v>0.52</v>
      </c>
      <c r="H29" s="70"/>
      <c r="I29" s="75">
        <v>2657.8</v>
      </c>
      <c r="J29" s="72">
        <f t="shared" si="0"/>
        <v>16106.268000000002</v>
      </c>
      <c r="K29" s="14"/>
      <c r="L29" s="14"/>
    </row>
    <row r="30" spans="1:12" s="6" customFormat="1" ht="30" customHeight="1">
      <c r="A30" s="19">
        <v>27</v>
      </c>
      <c r="B30" s="71" t="s">
        <v>171</v>
      </c>
      <c r="C30" s="19" t="s">
        <v>18</v>
      </c>
      <c r="D30" s="66">
        <f t="shared" si="1"/>
        <v>85315.38</v>
      </c>
      <c r="E30" s="67"/>
      <c r="F30" s="78">
        <v>2.6</v>
      </c>
      <c r="G30" s="78">
        <v>2.75</v>
      </c>
      <c r="H30" s="70"/>
      <c r="I30" s="75">
        <v>2657.8</v>
      </c>
      <c r="J30" s="72">
        <f t="shared" si="0"/>
        <v>85315.38</v>
      </c>
      <c r="K30" s="14"/>
      <c r="L30" s="14"/>
    </row>
    <row r="31" spans="1:12" s="6" customFormat="1" ht="19.5" customHeight="1">
      <c r="A31" s="19">
        <v>28</v>
      </c>
      <c r="B31" s="71" t="s">
        <v>173</v>
      </c>
      <c r="C31" s="19" t="s">
        <v>18</v>
      </c>
      <c r="D31" s="66">
        <f t="shared" si="1"/>
        <v>28704.240000000005</v>
      </c>
      <c r="E31" s="67"/>
      <c r="F31" s="78">
        <v>0.8</v>
      </c>
      <c r="G31" s="78">
        <v>1</v>
      </c>
      <c r="H31" s="70"/>
      <c r="I31" s="75">
        <v>2657.8</v>
      </c>
      <c r="J31" s="72">
        <f t="shared" si="0"/>
        <v>28704.240000000005</v>
      </c>
      <c r="K31" s="14"/>
      <c r="L31" s="14"/>
    </row>
    <row r="32" spans="1:12" s="6" customFormat="1" ht="78.75">
      <c r="A32" s="19">
        <v>29</v>
      </c>
      <c r="B32" s="71" t="s">
        <v>174</v>
      </c>
      <c r="C32" s="19" t="s">
        <v>18</v>
      </c>
      <c r="D32" s="66">
        <f t="shared" si="1"/>
        <v>138896.628</v>
      </c>
      <c r="E32" s="67"/>
      <c r="F32" s="78">
        <v>4.18</v>
      </c>
      <c r="G32" s="78">
        <v>4.53</v>
      </c>
      <c r="H32" s="70"/>
      <c r="I32" s="75">
        <v>2657.8</v>
      </c>
      <c r="J32" s="72">
        <f t="shared" si="0"/>
        <v>138896.628</v>
      </c>
      <c r="K32" s="14"/>
      <c r="L32" s="14"/>
    </row>
    <row r="33" spans="1:12" s="6" customFormat="1" ht="30" customHeight="1">
      <c r="A33" s="19">
        <v>30</v>
      </c>
      <c r="B33" s="71" t="s">
        <v>175</v>
      </c>
      <c r="C33" s="19" t="s">
        <v>18</v>
      </c>
      <c r="D33" s="66">
        <f t="shared" si="1"/>
        <v>1913.616</v>
      </c>
      <c r="E33" s="67"/>
      <c r="F33" s="78">
        <v>0.06</v>
      </c>
      <c r="G33" s="78">
        <v>0.06</v>
      </c>
      <c r="H33" s="70"/>
      <c r="I33" s="75">
        <v>2657.8</v>
      </c>
      <c r="J33" s="72">
        <f t="shared" si="0"/>
        <v>1913.616</v>
      </c>
      <c r="K33" s="14"/>
      <c r="L33" s="14"/>
    </row>
    <row r="34" spans="1:12" s="6" customFormat="1" ht="30" customHeight="1">
      <c r="A34" s="19"/>
      <c r="B34" s="71" t="s">
        <v>185</v>
      </c>
      <c r="C34" s="19" t="s">
        <v>18</v>
      </c>
      <c r="D34" s="66">
        <f t="shared" si="1"/>
        <v>0</v>
      </c>
      <c r="E34" s="67"/>
      <c r="F34" s="78">
        <v>0</v>
      </c>
      <c r="G34" s="78">
        <v>0</v>
      </c>
      <c r="H34" s="70"/>
      <c r="I34" s="75">
        <v>2657.8</v>
      </c>
      <c r="J34" s="72">
        <f t="shared" si="0"/>
        <v>0</v>
      </c>
      <c r="K34" s="14"/>
      <c r="L34" s="14"/>
    </row>
    <row r="35" spans="1:12" s="6" customFormat="1" ht="19.5" customHeight="1">
      <c r="A35" s="19">
        <v>32</v>
      </c>
      <c r="B35" s="71" t="s">
        <v>178</v>
      </c>
      <c r="C35" s="19" t="s">
        <v>18</v>
      </c>
      <c r="D35" s="66">
        <f t="shared" si="1"/>
        <v>4624.572</v>
      </c>
      <c r="E35" s="67"/>
      <c r="F35" s="78">
        <v>0.14</v>
      </c>
      <c r="G35" s="78">
        <v>0.15</v>
      </c>
      <c r="H35" s="70"/>
      <c r="I35" s="75">
        <v>2657.8</v>
      </c>
      <c r="J35" s="72">
        <f t="shared" si="0"/>
        <v>4624.572</v>
      </c>
      <c r="K35" s="14"/>
      <c r="L35" s="14"/>
    </row>
    <row r="36" spans="1:12" s="6" customFormat="1" ht="32.25" customHeight="1">
      <c r="A36" s="19">
        <v>33</v>
      </c>
      <c r="B36" s="71" t="s">
        <v>180</v>
      </c>
      <c r="C36" s="19" t="s">
        <v>18</v>
      </c>
      <c r="D36" s="66">
        <f t="shared" si="1"/>
        <v>1275.7440000000001</v>
      </c>
      <c r="E36" s="67"/>
      <c r="F36" s="78">
        <v>0.04</v>
      </c>
      <c r="G36" s="78">
        <v>0.04</v>
      </c>
      <c r="H36" s="70"/>
      <c r="I36" s="75">
        <v>2657.8</v>
      </c>
      <c r="J36" s="72">
        <f t="shared" si="0"/>
        <v>1275.7440000000001</v>
      </c>
      <c r="K36" s="14"/>
      <c r="L36" s="14"/>
    </row>
    <row r="37" spans="1:12" s="6" customFormat="1" ht="31.5">
      <c r="A37" s="19">
        <v>34</v>
      </c>
      <c r="B37" s="71" t="s">
        <v>183</v>
      </c>
      <c r="C37" s="19" t="s">
        <v>18</v>
      </c>
      <c r="D37" s="66">
        <f t="shared" si="1"/>
        <v>155640.768</v>
      </c>
      <c r="E37" s="67"/>
      <c r="F37" s="78">
        <v>4.88</v>
      </c>
      <c r="G37" s="78">
        <v>4.88</v>
      </c>
      <c r="H37" s="70"/>
      <c r="I37" s="75">
        <v>2657.8</v>
      </c>
      <c r="J37" s="72">
        <f t="shared" si="0"/>
        <v>155640.768</v>
      </c>
      <c r="K37" s="14"/>
      <c r="L37" s="14"/>
    </row>
    <row r="38" spans="1:12" s="6" customFormat="1" ht="31.5">
      <c r="A38" s="19"/>
      <c r="B38" s="71" t="s">
        <v>348</v>
      </c>
      <c r="C38" s="19" t="s">
        <v>18</v>
      </c>
      <c r="D38" s="66">
        <f t="shared" si="1"/>
        <v>47840.4</v>
      </c>
      <c r="E38" s="67"/>
      <c r="F38" s="78">
        <v>1.5</v>
      </c>
      <c r="G38" s="78">
        <v>1.5</v>
      </c>
      <c r="H38" s="70"/>
      <c r="I38" s="75">
        <v>2657.8</v>
      </c>
      <c r="J38" s="72">
        <f t="shared" si="0"/>
        <v>47840.4</v>
      </c>
      <c r="K38" s="14"/>
      <c r="L38" s="14"/>
    </row>
    <row r="39" spans="1:12" s="6" customFormat="1" ht="19.5" customHeight="1">
      <c r="A39" s="19">
        <v>35</v>
      </c>
      <c r="B39" s="71" t="s">
        <v>218</v>
      </c>
      <c r="C39" s="19" t="s">
        <v>18</v>
      </c>
      <c r="D39" s="66">
        <f t="shared" si="1"/>
        <v>4465.104000000001</v>
      </c>
      <c r="E39" s="67"/>
      <c r="F39" s="78">
        <v>0.14</v>
      </c>
      <c r="G39" s="78">
        <v>0.14</v>
      </c>
      <c r="H39" s="70">
        <v>0.14</v>
      </c>
      <c r="I39" s="75">
        <v>2657.8</v>
      </c>
      <c r="J39" s="70">
        <f>(F39*6+G39*3+H39*3)*I39</f>
        <v>4465.104000000001</v>
      </c>
      <c r="K39" s="14"/>
      <c r="L39" s="14"/>
    </row>
    <row r="40" spans="1:12" s="6" customFormat="1" ht="19.5" customHeight="1">
      <c r="A40" s="19">
        <v>36</v>
      </c>
      <c r="B40" s="71" t="s">
        <v>219</v>
      </c>
      <c r="C40" s="19" t="s">
        <v>18</v>
      </c>
      <c r="D40" s="66">
        <f t="shared" si="1"/>
        <v>25195.944000000003</v>
      </c>
      <c r="E40" s="67"/>
      <c r="F40" s="78">
        <v>0.78</v>
      </c>
      <c r="G40" s="78">
        <v>0.78</v>
      </c>
      <c r="H40" s="70">
        <v>0.82</v>
      </c>
      <c r="I40" s="75">
        <v>2657.8</v>
      </c>
      <c r="J40" s="70">
        <f>(F40*6+G40*3+H40*3)*I40</f>
        <v>25195.944000000003</v>
      </c>
      <c r="K40" s="14"/>
      <c r="L40" s="14"/>
    </row>
    <row r="41" spans="1:12" s="6" customFormat="1" ht="19.5" customHeight="1">
      <c r="A41" s="19"/>
      <c r="B41" s="71" t="s">
        <v>349</v>
      </c>
      <c r="C41" s="19" t="s">
        <v>18</v>
      </c>
      <c r="D41" s="66">
        <f t="shared" si="1"/>
        <v>7813.932000000001</v>
      </c>
      <c r="E41" s="67"/>
      <c r="F41" s="78">
        <v>0.24</v>
      </c>
      <c r="G41" s="78">
        <v>0.25</v>
      </c>
      <c r="H41" s="70">
        <v>0.25</v>
      </c>
      <c r="I41" s="75">
        <v>2657.8</v>
      </c>
      <c r="J41" s="70">
        <f>(F41*6+G41*3+H41*3)*I41</f>
        <v>7813.932000000001</v>
      </c>
      <c r="K41" s="14"/>
      <c r="L41" s="14"/>
    </row>
    <row r="42" spans="1:12" s="6" customFormat="1" ht="19.5" customHeight="1">
      <c r="A42" s="19">
        <v>37</v>
      </c>
      <c r="B42" s="71" t="s">
        <v>220</v>
      </c>
      <c r="C42" s="19" t="s">
        <v>18</v>
      </c>
      <c r="D42" s="66">
        <f t="shared" si="1"/>
        <v>120717.27600000001</v>
      </c>
      <c r="E42" s="67"/>
      <c r="F42" s="78">
        <v>3.69</v>
      </c>
      <c r="G42" s="78">
        <v>3.88</v>
      </c>
      <c r="H42" s="70">
        <v>3.88</v>
      </c>
      <c r="I42" s="75">
        <v>2657.8</v>
      </c>
      <c r="J42" s="70">
        <f>(F42*6+G42*3+H42*3)*I42</f>
        <v>120717.27600000001</v>
      </c>
      <c r="K42" s="14"/>
      <c r="L42" s="14"/>
    </row>
    <row r="43" spans="1:12" s="6" customFormat="1" ht="19.5" customHeight="1">
      <c r="A43" s="19">
        <v>38</v>
      </c>
      <c r="B43" s="71" t="s">
        <v>234</v>
      </c>
      <c r="C43" s="19" t="s">
        <v>18</v>
      </c>
      <c r="D43" s="66">
        <f>J43</f>
        <v>47521.464</v>
      </c>
      <c r="E43" s="67"/>
      <c r="F43" s="78">
        <v>1.45</v>
      </c>
      <c r="G43" s="78">
        <v>1.53</v>
      </c>
      <c r="H43" s="78"/>
      <c r="I43" s="75">
        <v>2657.8</v>
      </c>
      <c r="J43" s="72">
        <f>(F43*6+G43*6)*I43</f>
        <v>47521.464</v>
      </c>
      <c r="K43" s="14"/>
      <c r="L43" s="14"/>
    </row>
    <row r="44" spans="1:12" s="6" customFormat="1" ht="29.25" customHeight="1">
      <c r="A44" s="19">
        <v>38</v>
      </c>
      <c r="B44" s="99" t="s">
        <v>132</v>
      </c>
      <c r="C44" s="100"/>
      <c r="D44" s="101"/>
      <c r="E44" s="65"/>
      <c r="F44" s="21"/>
      <c r="G44" s="21"/>
      <c r="H44" s="20"/>
      <c r="I44" s="20"/>
      <c r="J44" s="20"/>
      <c r="K44" s="14"/>
      <c r="L44" s="14"/>
    </row>
    <row r="45" spans="1:12" s="6" customFormat="1" ht="19.5" customHeight="1">
      <c r="A45" s="19">
        <v>39</v>
      </c>
      <c r="B45" s="68" t="s">
        <v>133</v>
      </c>
      <c r="C45" s="19" t="s">
        <v>6</v>
      </c>
      <c r="D45" s="66">
        <v>0</v>
      </c>
      <c r="E45" s="67"/>
      <c r="F45" s="21"/>
      <c r="G45" s="21"/>
      <c r="H45" s="20"/>
      <c r="I45" s="20"/>
      <c r="J45" s="20"/>
      <c r="K45" s="14"/>
      <c r="L45" s="14"/>
    </row>
    <row r="46" spans="1:12" s="6" customFormat="1" ht="19.5" customHeight="1">
      <c r="A46" s="19">
        <v>40</v>
      </c>
      <c r="B46" s="68" t="s">
        <v>134</v>
      </c>
      <c r="C46" s="19" t="s">
        <v>6</v>
      </c>
      <c r="D46" s="66">
        <v>0</v>
      </c>
      <c r="E46" s="67"/>
      <c r="F46" s="21"/>
      <c r="G46" s="21"/>
      <c r="H46" s="20"/>
      <c r="I46" s="20"/>
      <c r="J46" s="20"/>
      <c r="K46" s="14"/>
      <c r="L46" s="14"/>
    </row>
    <row r="47" spans="1:12" s="6" customFormat="1" ht="31.5">
      <c r="A47" s="19">
        <v>41</v>
      </c>
      <c r="B47" s="68" t="s">
        <v>135</v>
      </c>
      <c r="C47" s="19" t="s">
        <v>6</v>
      </c>
      <c r="D47" s="66">
        <v>0</v>
      </c>
      <c r="E47" s="67"/>
      <c r="F47" s="21"/>
      <c r="G47" s="21"/>
      <c r="H47" s="20"/>
      <c r="I47" s="20"/>
      <c r="J47" s="20"/>
      <c r="K47" s="14"/>
      <c r="L47" s="14"/>
    </row>
    <row r="48" spans="1:12" s="6" customFormat="1" ht="19.5" customHeight="1">
      <c r="A48" s="19">
        <v>42</v>
      </c>
      <c r="B48" s="68" t="s">
        <v>136</v>
      </c>
      <c r="C48" s="19" t="s">
        <v>18</v>
      </c>
      <c r="D48" s="66">
        <v>0</v>
      </c>
      <c r="E48" s="67"/>
      <c r="F48" s="21" t="s">
        <v>221</v>
      </c>
      <c r="G48" s="21"/>
      <c r="H48" s="20"/>
      <c r="I48" s="20"/>
      <c r="J48" s="20"/>
      <c r="K48" s="14"/>
      <c r="L48" s="14"/>
    </row>
    <row r="49" spans="1:12" s="6" customFormat="1" ht="19.5" customHeight="1">
      <c r="A49" s="19">
        <v>50</v>
      </c>
      <c r="B49" s="99" t="s">
        <v>196</v>
      </c>
      <c r="C49" s="100"/>
      <c r="D49" s="101"/>
      <c r="E49" s="65"/>
      <c r="F49" s="21"/>
      <c r="G49" s="21"/>
      <c r="H49" s="20"/>
      <c r="I49" s="20"/>
      <c r="J49" s="20"/>
      <c r="K49" s="14"/>
      <c r="L49" s="14"/>
    </row>
    <row r="50" spans="1:12" s="6" customFormat="1" ht="19.5" customHeight="1">
      <c r="A50" s="19">
        <v>51</v>
      </c>
      <c r="B50" s="96" t="s">
        <v>188</v>
      </c>
      <c r="C50" s="97"/>
      <c r="D50" s="98"/>
      <c r="E50" s="73"/>
      <c r="F50" s="21"/>
      <c r="G50" s="21"/>
      <c r="H50" s="20"/>
      <c r="I50" s="20"/>
      <c r="J50" s="20"/>
      <c r="K50" s="14"/>
      <c r="L50" s="14"/>
    </row>
    <row r="51" spans="1:12" s="6" customFormat="1" ht="19.5" customHeight="1">
      <c r="A51" s="19">
        <v>52</v>
      </c>
      <c r="B51" s="68" t="s">
        <v>70</v>
      </c>
      <c r="C51" s="19" t="s">
        <v>195</v>
      </c>
      <c r="D51" s="66"/>
      <c r="E51" s="67"/>
      <c r="F51" s="21"/>
      <c r="G51" s="21"/>
      <c r="H51" s="20"/>
      <c r="I51" s="20"/>
      <c r="J51" s="20"/>
      <c r="K51" s="14"/>
      <c r="L51" s="14"/>
    </row>
    <row r="52" spans="1:12" s="6" customFormat="1" ht="19.5" customHeight="1">
      <c r="A52" s="19">
        <v>53</v>
      </c>
      <c r="B52" s="68" t="s">
        <v>137</v>
      </c>
      <c r="C52" s="19" t="s">
        <v>18</v>
      </c>
      <c r="D52" s="66"/>
      <c r="E52" s="67"/>
      <c r="F52" s="21"/>
      <c r="G52" s="21"/>
      <c r="H52" s="20"/>
      <c r="I52" s="20"/>
      <c r="J52" s="20"/>
      <c r="K52" s="14"/>
      <c r="L52" s="14"/>
    </row>
    <row r="53" spans="1:12" s="6" customFormat="1" ht="19.5" customHeight="1">
      <c r="A53" s="19">
        <v>54</v>
      </c>
      <c r="B53" s="68" t="s">
        <v>138</v>
      </c>
      <c r="C53" s="19" t="s">
        <v>18</v>
      </c>
      <c r="D53" s="66"/>
      <c r="E53" s="67"/>
      <c r="F53" s="21"/>
      <c r="G53" s="21"/>
      <c r="H53" s="20"/>
      <c r="I53" s="20"/>
      <c r="J53" s="20"/>
      <c r="K53" s="14"/>
      <c r="L53" s="14"/>
    </row>
    <row r="54" spans="1:12" s="6" customFormat="1" ht="19.5" customHeight="1">
      <c r="A54" s="19">
        <v>55</v>
      </c>
      <c r="B54" s="68" t="s">
        <v>139</v>
      </c>
      <c r="C54" s="19" t="s">
        <v>18</v>
      </c>
      <c r="D54" s="66"/>
      <c r="E54" s="67"/>
      <c r="F54" s="21"/>
      <c r="G54" s="21"/>
      <c r="H54" s="20"/>
      <c r="I54" s="20"/>
      <c r="J54" s="20"/>
      <c r="K54" s="14"/>
      <c r="L54" s="14"/>
    </row>
    <row r="55" spans="1:12" s="6" customFormat="1" ht="33.75" customHeight="1">
      <c r="A55" s="19">
        <v>60</v>
      </c>
      <c r="B55" s="99" t="s">
        <v>140</v>
      </c>
      <c r="C55" s="100"/>
      <c r="D55" s="100"/>
      <c r="E55" s="65"/>
      <c r="F55" s="21"/>
      <c r="G55" s="21"/>
      <c r="H55" s="20"/>
      <c r="I55" s="20"/>
      <c r="J55" s="20"/>
      <c r="K55" s="14"/>
      <c r="L55" s="14"/>
    </row>
    <row r="56" spans="1:12" s="6" customFormat="1" ht="19.5" customHeight="1">
      <c r="A56" s="19">
        <v>61</v>
      </c>
      <c r="B56" s="68" t="s">
        <v>133</v>
      </c>
      <c r="C56" s="19" t="s">
        <v>6</v>
      </c>
      <c r="D56" s="66">
        <v>0</v>
      </c>
      <c r="E56" s="67"/>
      <c r="F56" s="21"/>
      <c r="G56" s="21"/>
      <c r="H56" s="20"/>
      <c r="I56" s="20"/>
      <c r="J56" s="20"/>
      <c r="K56" s="14"/>
      <c r="L56" s="14"/>
    </row>
    <row r="57" spans="1:12" s="6" customFormat="1" ht="19.5" customHeight="1">
      <c r="A57" s="19">
        <v>62</v>
      </c>
      <c r="B57" s="68" t="s">
        <v>134</v>
      </c>
      <c r="C57" s="19" t="s">
        <v>6</v>
      </c>
      <c r="D57" s="66">
        <v>0</v>
      </c>
      <c r="E57" s="67"/>
      <c r="F57" s="21"/>
      <c r="G57" s="21"/>
      <c r="H57" s="20"/>
      <c r="I57" s="20"/>
      <c r="J57" s="20"/>
      <c r="K57" s="14"/>
      <c r="L57" s="14"/>
    </row>
    <row r="58" spans="1:12" s="6" customFormat="1" ht="31.5">
      <c r="A58" s="19">
        <v>63</v>
      </c>
      <c r="B58" s="68" t="s">
        <v>135</v>
      </c>
      <c r="C58" s="19" t="s">
        <v>6</v>
      </c>
      <c r="D58" s="66">
        <v>0</v>
      </c>
      <c r="E58" s="67"/>
      <c r="F58" s="21"/>
      <c r="G58" s="21"/>
      <c r="H58" s="20"/>
      <c r="I58" s="20"/>
      <c r="J58" s="20"/>
      <c r="K58" s="14"/>
      <c r="L58" s="14"/>
    </row>
    <row r="59" spans="1:12" s="6" customFormat="1" ht="19.5" customHeight="1">
      <c r="A59" s="19">
        <v>64</v>
      </c>
      <c r="B59" s="68" t="s">
        <v>136</v>
      </c>
      <c r="C59" s="19" t="s">
        <v>18</v>
      </c>
      <c r="D59" s="66">
        <v>0</v>
      </c>
      <c r="E59" s="67"/>
      <c r="F59" s="21" t="s">
        <v>221</v>
      </c>
      <c r="G59" s="21"/>
      <c r="H59" s="20"/>
      <c r="I59" s="20"/>
      <c r="J59" s="20"/>
      <c r="K59" s="14"/>
      <c r="L59" s="14"/>
    </row>
    <row r="60" spans="1:12" s="6" customFormat="1" ht="19.5" customHeight="1">
      <c r="A60" s="19">
        <v>65</v>
      </c>
      <c r="B60" s="96" t="s">
        <v>222</v>
      </c>
      <c r="C60" s="97"/>
      <c r="D60" s="97"/>
      <c r="E60" s="73"/>
      <c r="F60" s="21"/>
      <c r="G60" s="21"/>
      <c r="H60" s="20"/>
      <c r="I60" s="20"/>
      <c r="J60" s="20"/>
      <c r="K60" s="14"/>
      <c r="L60" s="14"/>
    </row>
    <row r="61" spans="1:12" s="6" customFormat="1" ht="19.5" customHeight="1">
      <c r="A61" s="19">
        <v>66</v>
      </c>
      <c r="B61" s="68" t="s">
        <v>70</v>
      </c>
      <c r="C61" s="19" t="s">
        <v>31</v>
      </c>
      <c r="D61" s="66"/>
      <c r="E61" s="67"/>
      <c r="F61" s="21"/>
      <c r="G61" s="21"/>
      <c r="H61" s="20"/>
      <c r="I61" s="20"/>
      <c r="J61" s="20"/>
      <c r="K61" s="14"/>
      <c r="L61" s="14"/>
    </row>
    <row r="62" spans="1:12" s="6" customFormat="1" ht="19.5" customHeight="1">
      <c r="A62" s="19">
        <v>67</v>
      </c>
      <c r="B62" s="68" t="s">
        <v>137</v>
      </c>
      <c r="C62" s="19" t="s">
        <v>18</v>
      </c>
      <c r="D62" s="66"/>
      <c r="E62" s="67"/>
      <c r="F62" s="21"/>
      <c r="G62" s="21"/>
      <c r="H62" s="20"/>
      <c r="I62" s="20"/>
      <c r="J62" s="20"/>
      <c r="K62" s="14"/>
      <c r="L62" s="14"/>
    </row>
    <row r="63" spans="1:12" s="6" customFormat="1" ht="19.5" customHeight="1">
      <c r="A63" s="19">
        <v>68</v>
      </c>
      <c r="B63" s="68" t="s">
        <v>138</v>
      </c>
      <c r="C63" s="19" t="s">
        <v>18</v>
      </c>
      <c r="D63" s="66"/>
      <c r="E63" s="67"/>
      <c r="F63" s="21"/>
      <c r="G63" s="21"/>
      <c r="H63" s="20"/>
      <c r="I63" s="20"/>
      <c r="J63" s="20"/>
      <c r="K63" s="14"/>
      <c r="L63" s="14"/>
    </row>
    <row r="64" spans="1:12" s="6" customFormat="1" ht="19.5" customHeight="1">
      <c r="A64" s="19">
        <v>69</v>
      </c>
      <c r="B64" s="68" t="s">
        <v>139</v>
      </c>
      <c r="C64" s="19" t="s">
        <v>18</v>
      </c>
      <c r="D64" s="66"/>
      <c r="E64" s="67"/>
      <c r="F64" s="21"/>
      <c r="G64" s="21"/>
      <c r="H64" s="20"/>
      <c r="I64" s="20"/>
      <c r="J64" s="20"/>
      <c r="K64" s="14"/>
      <c r="L64" s="14"/>
    </row>
    <row r="65" spans="1:12" s="6" customFormat="1" ht="19.5" customHeight="1">
      <c r="A65" s="19">
        <v>70</v>
      </c>
      <c r="B65" s="96" t="s">
        <v>223</v>
      </c>
      <c r="C65" s="97"/>
      <c r="D65" s="98"/>
      <c r="E65" s="73"/>
      <c r="F65" s="21"/>
      <c r="G65" s="21"/>
      <c r="H65" s="20"/>
      <c r="I65" s="20"/>
      <c r="J65" s="20"/>
      <c r="K65" s="14"/>
      <c r="L65" s="14"/>
    </row>
    <row r="66" spans="1:12" s="6" customFormat="1" ht="19.5" customHeight="1">
      <c r="A66" s="19">
        <v>71</v>
      </c>
      <c r="B66" s="68" t="s">
        <v>70</v>
      </c>
      <c r="C66" s="19" t="s">
        <v>31</v>
      </c>
      <c r="D66" s="66"/>
      <c r="E66" s="67"/>
      <c r="F66" s="21"/>
      <c r="G66" s="21"/>
      <c r="H66" s="20"/>
      <c r="I66" s="20"/>
      <c r="J66" s="20"/>
      <c r="K66" s="14"/>
      <c r="L66" s="14"/>
    </row>
    <row r="67" spans="1:12" s="6" customFormat="1" ht="19.5" customHeight="1">
      <c r="A67" s="19">
        <v>72</v>
      </c>
      <c r="B67" s="68" t="s">
        <v>137</v>
      </c>
      <c r="C67" s="19" t="s">
        <v>18</v>
      </c>
      <c r="D67" s="66"/>
      <c r="E67" s="67"/>
      <c r="F67" s="21"/>
      <c r="G67" s="21"/>
      <c r="H67" s="20"/>
      <c r="I67" s="20"/>
      <c r="J67" s="20"/>
      <c r="K67" s="14"/>
      <c r="L67" s="14"/>
    </row>
    <row r="68" spans="1:12" s="6" customFormat="1" ht="19.5" customHeight="1">
      <c r="A68" s="19">
        <v>73</v>
      </c>
      <c r="B68" s="68" t="s">
        <v>138</v>
      </c>
      <c r="C68" s="19" t="s">
        <v>18</v>
      </c>
      <c r="D68" s="66"/>
      <c r="E68" s="67"/>
      <c r="F68" s="21"/>
      <c r="G68" s="21"/>
      <c r="H68" s="20"/>
      <c r="I68" s="20"/>
      <c r="J68" s="20"/>
      <c r="K68" s="14"/>
      <c r="L68" s="14"/>
    </row>
    <row r="69" spans="1:12" s="6" customFormat="1" ht="19.5" customHeight="1">
      <c r="A69" s="19">
        <v>74</v>
      </c>
      <c r="B69" s="68" t="s">
        <v>139</v>
      </c>
      <c r="C69" s="19" t="s">
        <v>18</v>
      </c>
      <c r="D69" s="66"/>
      <c r="E69" s="67"/>
      <c r="F69" s="21"/>
      <c r="G69" s="21"/>
      <c r="H69" s="20"/>
      <c r="I69" s="20"/>
      <c r="J69" s="20"/>
      <c r="K69" s="14"/>
      <c r="L69" s="14"/>
    </row>
    <row r="70" spans="1:12" s="6" customFormat="1" ht="34.5" customHeight="1">
      <c r="A70" s="19">
        <v>79</v>
      </c>
      <c r="B70" s="99" t="s">
        <v>140</v>
      </c>
      <c r="C70" s="100"/>
      <c r="D70" s="100"/>
      <c r="E70" s="65"/>
      <c r="F70" s="21"/>
      <c r="G70" s="21"/>
      <c r="H70" s="20"/>
      <c r="I70" s="20"/>
      <c r="J70" s="20"/>
      <c r="K70" s="14"/>
      <c r="L70" s="14"/>
    </row>
    <row r="71" spans="1:12" s="6" customFormat="1" ht="19.5" customHeight="1">
      <c r="A71" s="19">
        <v>80</v>
      </c>
      <c r="B71" s="68" t="s">
        <v>133</v>
      </c>
      <c r="C71" s="19" t="s">
        <v>6</v>
      </c>
      <c r="D71" s="66">
        <v>0</v>
      </c>
      <c r="E71" s="67"/>
      <c r="F71" s="21"/>
      <c r="G71" s="21"/>
      <c r="H71" s="20"/>
      <c r="I71" s="20"/>
      <c r="J71" s="20"/>
      <c r="K71" s="14"/>
      <c r="L71" s="14"/>
    </row>
    <row r="72" spans="1:12" s="6" customFormat="1" ht="19.5" customHeight="1">
      <c r="A72" s="19">
        <v>81</v>
      </c>
      <c r="B72" s="68" t="s">
        <v>134</v>
      </c>
      <c r="C72" s="19" t="s">
        <v>6</v>
      </c>
      <c r="D72" s="66">
        <v>0</v>
      </c>
      <c r="E72" s="67"/>
      <c r="F72" s="21"/>
      <c r="G72" s="21"/>
      <c r="H72" s="20"/>
      <c r="I72" s="20"/>
      <c r="J72" s="20"/>
      <c r="K72" s="14"/>
      <c r="L72" s="14"/>
    </row>
    <row r="73" spans="1:12" s="6" customFormat="1" ht="31.5">
      <c r="A73" s="19">
        <v>82</v>
      </c>
      <c r="B73" s="68" t="s">
        <v>135</v>
      </c>
      <c r="C73" s="19" t="s">
        <v>6</v>
      </c>
      <c r="D73" s="66">
        <v>0</v>
      </c>
      <c r="E73" s="67"/>
      <c r="F73" s="21"/>
      <c r="G73" s="21"/>
      <c r="H73" s="20"/>
      <c r="I73" s="20"/>
      <c r="J73" s="20"/>
      <c r="K73" s="14"/>
      <c r="L73" s="14"/>
    </row>
    <row r="74" spans="1:12" s="6" customFormat="1" ht="19.5" customHeight="1">
      <c r="A74" s="19">
        <v>83</v>
      </c>
      <c r="B74" s="68" t="s">
        <v>136</v>
      </c>
      <c r="C74" s="19" t="s">
        <v>18</v>
      </c>
      <c r="D74" s="66">
        <v>0</v>
      </c>
      <c r="E74" s="67"/>
      <c r="F74" s="21" t="s">
        <v>221</v>
      </c>
      <c r="G74" s="21"/>
      <c r="H74" s="20"/>
      <c r="I74" s="20"/>
      <c r="J74" s="20"/>
      <c r="K74" s="14"/>
      <c r="L74" s="14"/>
    </row>
    <row r="75" spans="1:12" s="6" customFormat="1" ht="30" customHeight="1">
      <c r="A75" s="19">
        <v>84</v>
      </c>
      <c r="B75" s="99" t="s">
        <v>224</v>
      </c>
      <c r="C75" s="100"/>
      <c r="D75" s="100"/>
      <c r="E75" s="65"/>
      <c r="F75" s="21"/>
      <c r="G75" s="21"/>
      <c r="H75" s="20"/>
      <c r="I75" s="20"/>
      <c r="J75" s="20"/>
      <c r="K75" s="14"/>
      <c r="L75" s="14"/>
    </row>
    <row r="76" spans="1:12" s="6" customFormat="1" ht="19.5" customHeight="1">
      <c r="A76" s="19">
        <v>85</v>
      </c>
      <c r="B76" s="68" t="s">
        <v>70</v>
      </c>
      <c r="C76" s="19" t="s">
        <v>31</v>
      </c>
      <c r="D76" s="66"/>
      <c r="E76" s="67"/>
      <c r="F76" s="21"/>
      <c r="G76" s="21"/>
      <c r="H76" s="20"/>
      <c r="I76" s="20"/>
      <c r="J76" s="20"/>
      <c r="K76" s="14"/>
      <c r="L76" s="14"/>
    </row>
    <row r="77" spans="1:12" s="6" customFormat="1" ht="19.5" customHeight="1">
      <c r="A77" s="19">
        <v>86</v>
      </c>
      <c r="B77" s="68" t="s">
        <v>137</v>
      </c>
      <c r="C77" s="19" t="s">
        <v>18</v>
      </c>
      <c r="D77" s="66"/>
      <c r="E77" s="67"/>
      <c r="F77" s="21"/>
      <c r="G77" s="21"/>
      <c r="H77" s="20"/>
      <c r="I77" s="20"/>
      <c r="J77" s="20"/>
      <c r="K77" s="14"/>
      <c r="L77" s="14"/>
    </row>
    <row r="78" spans="1:12" s="6" customFormat="1" ht="32.25" customHeight="1">
      <c r="A78" s="19">
        <v>87</v>
      </c>
      <c r="B78" s="68" t="s">
        <v>138</v>
      </c>
      <c r="C78" s="19" t="s">
        <v>18</v>
      </c>
      <c r="D78" s="66"/>
      <c r="E78" s="67"/>
      <c r="F78" s="21"/>
      <c r="G78" s="21"/>
      <c r="H78" s="20"/>
      <c r="I78" s="20"/>
      <c r="J78" s="20"/>
      <c r="K78" s="14"/>
      <c r="L78" s="14"/>
    </row>
    <row r="79" spans="1:12" s="6" customFormat="1" ht="19.5" customHeight="1">
      <c r="A79" s="19">
        <v>88</v>
      </c>
      <c r="B79" s="68" t="s">
        <v>139</v>
      </c>
      <c r="C79" s="19" t="s">
        <v>18</v>
      </c>
      <c r="D79" s="66"/>
      <c r="E79" s="67"/>
      <c r="F79" s="21"/>
      <c r="G79" s="21"/>
      <c r="H79" s="20"/>
      <c r="I79" s="20"/>
      <c r="J79" s="20"/>
      <c r="K79" s="14"/>
      <c r="L79" s="14"/>
    </row>
    <row r="80" spans="1:12" s="6" customFormat="1" ht="33.75" customHeight="1">
      <c r="A80" s="19">
        <v>93</v>
      </c>
      <c r="B80" s="99" t="s">
        <v>140</v>
      </c>
      <c r="C80" s="100"/>
      <c r="D80" s="100"/>
      <c r="E80" s="65"/>
      <c r="F80" s="21"/>
      <c r="G80" s="21"/>
      <c r="H80" s="20"/>
      <c r="I80" s="20"/>
      <c r="J80" s="20"/>
      <c r="K80" s="14"/>
      <c r="L80" s="14"/>
    </row>
    <row r="81" spans="1:12" s="6" customFormat="1" ht="30" customHeight="1">
      <c r="A81" s="19">
        <v>94</v>
      </c>
      <c r="B81" s="68" t="s">
        <v>133</v>
      </c>
      <c r="C81" s="19" t="s">
        <v>6</v>
      </c>
      <c r="D81" s="66">
        <v>0</v>
      </c>
      <c r="E81" s="67"/>
      <c r="F81" s="21"/>
      <c r="G81" s="21"/>
      <c r="H81" s="20"/>
      <c r="I81" s="20"/>
      <c r="J81" s="20"/>
      <c r="K81" s="14"/>
      <c r="L81" s="14"/>
    </row>
    <row r="82" spans="1:12" s="6" customFormat="1" ht="19.5" customHeight="1">
      <c r="A82" s="19">
        <v>95</v>
      </c>
      <c r="B82" s="68" t="s">
        <v>134</v>
      </c>
      <c r="C82" s="19" t="s">
        <v>6</v>
      </c>
      <c r="D82" s="66">
        <v>0</v>
      </c>
      <c r="E82" s="67"/>
      <c r="F82" s="21"/>
      <c r="G82" s="21"/>
      <c r="H82" s="20"/>
      <c r="I82" s="20"/>
      <c r="J82" s="20"/>
      <c r="K82" s="14"/>
      <c r="L82" s="14"/>
    </row>
    <row r="83" spans="1:12" s="6" customFormat="1" ht="31.5">
      <c r="A83" s="19">
        <v>96</v>
      </c>
      <c r="B83" s="68" t="s">
        <v>135</v>
      </c>
      <c r="C83" s="19" t="s">
        <v>6</v>
      </c>
      <c r="D83" s="66">
        <v>0</v>
      </c>
      <c r="E83" s="67"/>
      <c r="F83" s="21"/>
      <c r="G83" s="21"/>
      <c r="H83" s="20"/>
      <c r="I83" s="20"/>
      <c r="J83" s="20"/>
      <c r="K83" s="14"/>
      <c r="L83" s="14"/>
    </row>
    <row r="84" spans="1:12" s="6" customFormat="1" ht="30" customHeight="1">
      <c r="A84" s="19">
        <v>97</v>
      </c>
      <c r="B84" s="68" t="s">
        <v>136</v>
      </c>
      <c r="C84" s="19" t="s">
        <v>18</v>
      </c>
      <c r="D84" s="66">
        <v>0</v>
      </c>
      <c r="E84" s="67"/>
      <c r="F84" s="21"/>
      <c r="G84" s="21"/>
      <c r="H84" s="20"/>
      <c r="I84" s="20"/>
      <c r="J84" s="20"/>
      <c r="K84" s="14"/>
      <c r="L84" s="14"/>
    </row>
    <row r="85" spans="1:12" s="6" customFormat="1" ht="24.75" customHeight="1">
      <c r="A85" s="19">
        <v>112</v>
      </c>
      <c r="B85" s="96" t="s">
        <v>225</v>
      </c>
      <c r="C85" s="97"/>
      <c r="D85" s="98"/>
      <c r="E85" s="73"/>
      <c r="F85" s="21"/>
      <c r="G85" s="21"/>
      <c r="H85" s="20"/>
      <c r="I85" s="20"/>
      <c r="J85" s="20"/>
      <c r="K85" s="14"/>
      <c r="L85" s="14"/>
    </row>
    <row r="86" spans="1:12" s="6" customFormat="1" ht="24.75" customHeight="1">
      <c r="A86" s="19">
        <v>113</v>
      </c>
      <c r="B86" s="68" t="s">
        <v>70</v>
      </c>
      <c r="C86" s="19" t="s">
        <v>206</v>
      </c>
      <c r="D86" s="66"/>
      <c r="E86" s="67"/>
      <c r="F86" s="21"/>
      <c r="G86" s="21"/>
      <c r="H86" s="20"/>
      <c r="I86" s="20"/>
      <c r="J86" s="20"/>
      <c r="K86" s="14"/>
      <c r="L86" s="14"/>
    </row>
    <row r="87" spans="1:12" s="6" customFormat="1" ht="24.75" customHeight="1">
      <c r="A87" s="19">
        <v>114</v>
      </c>
      <c r="B87" s="68" t="s">
        <v>137</v>
      </c>
      <c r="C87" s="19" t="s">
        <v>18</v>
      </c>
      <c r="D87" s="66"/>
      <c r="E87" s="67"/>
      <c r="F87" s="21"/>
      <c r="G87" s="21"/>
      <c r="H87" s="20"/>
      <c r="I87" s="20"/>
      <c r="J87" s="20"/>
      <c r="K87" s="14"/>
      <c r="L87" s="14"/>
    </row>
    <row r="88" spans="1:12" s="6" customFormat="1" ht="24.75" customHeight="1">
      <c r="A88" s="19">
        <v>115</v>
      </c>
      <c r="B88" s="68" t="s">
        <v>138</v>
      </c>
      <c r="C88" s="19" t="s">
        <v>18</v>
      </c>
      <c r="D88" s="66"/>
      <c r="E88" s="67"/>
      <c r="F88" s="21"/>
      <c r="G88" s="21"/>
      <c r="H88" s="20"/>
      <c r="I88" s="20"/>
      <c r="J88" s="20"/>
      <c r="K88" s="14"/>
      <c r="L88" s="14"/>
    </row>
    <row r="89" spans="1:12" s="6" customFormat="1" ht="24.75" customHeight="1">
      <c r="A89" s="19">
        <v>116</v>
      </c>
      <c r="B89" s="68" t="s">
        <v>139</v>
      </c>
      <c r="C89" s="19" t="s">
        <v>18</v>
      </c>
      <c r="D89" s="66"/>
      <c r="E89" s="67"/>
      <c r="F89" s="21"/>
      <c r="G89" s="21"/>
      <c r="H89" s="20"/>
      <c r="I89" s="20"/>
      <c r="J89" s="20"/>
      <c r="K89" s="14"/>
      <c r="L89" s="14"/>
    </row>
    <row r="90" spans="1:12" s="6" customFormat="1" ht="33" customHeight="1">
      <c r="A90" s="19">
        <v>121</v>
      </c>
      <c r="B90" s="99" t="s">
        <v>140</v>
      </c>
      <c r="C90" s="100"/>
      <c r="D90" s="101"/>
      <c r="E90" s="65"/>
      <c r="F90" s="21"/>
      <c r="G90" s="21"/>
      <c r="H90" s="20"/>
      <c r="I90" s="20"/>
      <c r="J90" s="20"/>
      <c r="K90" s="14"/>
      <c r="L90" s="14"/>
    </row>
    <row r="91" spans="1:12" s="6" customFormat="1" ht="24.75" customHeight="1">
      <c r="A91" s="19">
        <v>122</v>
      </c>
      <c r="B91" s="68" t="s">
        <v>133</v>
      </c>
      <c r="C91" s="19" t="s">
        <v>6</v>
      </c>
      <c r="D91" s="66">
        <v>0</v>
      </c>
      <c r="E91" s="67"/>
      <c r="F91" s="21"/>
      <c r="G91" s="21"/>
      <c r="H91" s="20"/>
      <c r="I91" s="20"/>
      <c r="J91" s="20"/>
      <c r="K91" s="14"/>
      <c r="L91" s="14"/>
    </row>
    <row r="92" spans="1:12" s="6" customFormat="1" ht="19.5" customHeight="1">
      <c r="A92" s="19">
        <v>123</v>
      </c>
      <c r="B92" s="68" t="s">
        <v>134</v>
      </c>
      <c r="C92" s="19" t="s">
        <v>6</v>
      </c>
      <c r="D92" s="66">
        <v>0</v>
      </c>
      <c r="E92" s="67"/>
      <c r="F92" s="21"/>
      <c r="G92" s="21"/>
      <c r="H92" s="20"/>
      <c r="I92" s="20"/>
      <c r="J92" s="20"/>
      <c r="K92" s="14"/>
      <c r="L92" s="14"/>
    </row>
    <row r="93" spans="1:12" s="6" customFormat="1" ht="30" customHeight="1">
      <c r="A93" s="19">
        <v>124</v>
      </c>
      <c r="B93" s="68" t="s">
        <v>135</v>
      </c>
      <c r="C93" s="19" t="s">
        <v>6</v>
      </c>
      <c r="D93" s="66">
        <v>0</v>
      </c>
      <c r="E93" s="67"/>
      <c r="F93" s="21"/>
      <c r="G93" s="21"/>
      <c r="H93" s="20"/>
      <c r="I93" s="20"/>
      <c r="J93" s="20"/>
      <c r="K93" s="14"/>
      <c r="L93" s="14"/>
    </row>
    <row r="94" spans="1:12" s="6" customFormat="1" ht="33" customHeight="1">
      <c r="A94" s="19">
        <v>125</v>
      </c>
      <c r="B94" s="68" t="s">
        <v>136</v>
      </c>
      <c r="C94" s="19" t="s">
        <v>18</v>
      </c>
      <c r="D94" s="66">
        <v>0</v>
      </c>
      <c r="E94" s="67"/>
      <c r="F94" s="21"/>
      <c r="G94" s="21"/>
      <c r="H94" s="20"/>
      <c r="I94" s="20"/>
      <c r="J94" s="20"/>
      <c r="K94" s="14"/>
      <c r="L94" s="14"/>
    </row>
    <row r="95" spans="1:12" s="6" customFormat="1" ht="36.75" customHeight="1">
      <c r="A95" s="19">
        <v>126</v>
      </c>
      <c r="B95" s="99" t="s">
        <v>141</v>
      </c>
      <c r="C95" s="100"/>
      <c r="D95" s="101"/>
      <c r="E95" s="65"/>
      <c r="F95" s="21"/>
      <c r="G95" s="21"/>
      <c r="H95" s="20"/>
      <c r="I95" s="20"/>
      <c r="J95" s="20"/>
      <c r="K95" s="14"/>
      <c r="L95" s="14"/>
    </row>
    <row r="96" spans="1:12" s="6" customFormat="1" ht="32.25" customHeight="1">
      <c r="A96" s="19">
        <v>127</v>
      </c>
      <c r="B96" s="68" t="s">
        <v>142</v>
      </c>
      <c r="C96" s="19" t="s">
        <v>6</v>
      </c>
      <c r="D96" s="66">
        <v>0</v>
      </c>
      <c r="E96" s="67"/>
      <c r="F96" s="21"/>
      <c r="G96" s="21"/>
      <c r="H96" s="20"/>
      <c r="I96" s="20"/>
      <c r="J96" s="20"/>
      <c r="K96" s="14"/>
      <c r="L96" s="14"/>
    </row>
    <row r="97" spans="1:11" ht="15.75">
      <c r="A97" s="19">
        <v>128</v>
      </c>
      <c r="B97" s="68" t="s">
        <v>143</v>
      </c>
      <c r="C97" s="19" t="s">
        <v>6</v>
      </c>
      <c r="D97" s="66">
        <v>0</v>
      </c>
      <c r="E97" s="67"/>
      <c r="H97" s="20"/>
      <c r="I97" s="20"/>
      <c r="J97" s="20"/>
      <c r="K97" s="14"/>
    </row>
    <row r="98" spans="1:11" ht="31.5">
      <c r="A98" s="19">
        <v>129</v>
      </c>
      <c r="B98" s="68" t="s">
        <v>144</v>
      </c>
      <c r="C98" s="19" t="s">
        <v>18</v>
      </c>
      <c r="D98" s="66">
        <v>0</v>
      </c>
      <c r="E98" s="67"/>
      <c r="H98" s="20"/>
      <c r="I98" s="20"/>
      <c r="J98" s="20"/>
      <c r="K98" s="14"/>
    </row>
    <row r="99" spans="2:5" ht="15.75">
      <c r="B99" s="102"/>
      <c r="C99" s="102"/>
      <c r="D99" s="102"/>
      <c r="E99" s="79"/>
    </row>
  </sheetData>
  <sheetProtection/>
  <mergeCells count="16">
    <mergeCell ref="A1:D1"/>
    <mergeCell ref="B7:D7"/>
    <mergeCell ref="B25:D25"/>
    <mergeCell ref="B44:D44"/>
    <mergeCell ref="B49:D49"/>
    <mergeCell ref="B50:D50"/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5.8515625" style="1" customWidth="1"/>
    <col min="2" max="2" width="52.421875" style="74" customWidth="1"/>
    <col min="3" max="3" width="10.57421875" style="1" customWidth="1"/>
    <col min="4" max="4" width="13.421875" style="58" bestFit="1" customWidth="1"/>
    <col min="5" max="5" width="9.140625" style="14" customWidth="1"/>
    <col min="6" max="16384" width="9.140625" style="1" customWidth="1"/>
  </cols>
  <sheetData>
    <row r="1" spans="1:4" ht="36.75" customHeight="1">
      <c r="A1" s="81" t="s">
        <v>339</v>
      </c>
      <c r="B1" s="81"/>
      <c r="C1" s="81"/>
      <c r="D1" s="81"/>
    </row>
    <row r="2" spans="2:4" ht="30" customHeight="1">
      <c r="B2" s="13" t="s">
        <v>253</v>
      </c>
      <c r="C2" s="33"/>
      <c r="D2" s="33"/>
    </row>
    <row r="3" spans="1:4" ht="35.25" customHeight="1">
      <c r="A3" s="19" t="s">
        <v>0</v>
      </c>
      <c r="B3" s="59" t="s">
        <v>1</v>
      </c>
      <c r="C3" s="60" t="s">
        <v>2</v>
      </c>
      <c r="D3" s="61" t="s">
        <v>3</v>
      </c>
    </row>
    <row r="4" spans="1:5" s="6" customFormat="1" ht="19.5" customHeight="1">
      <c r="A4" s="19">
        <v>1</v>
      </c>
      <c r="B4" s="59" t="s">
        <v>4</v>
      </c>
      <c r="C4" s="19" t="s">
        <v>5</v>
      </c>
      <c r="D4" s="63" t="s">
        <v>350</v>
      </c>
      <c r="E4" s="14"/>
    </row>
    <row r="5" spans="1:5" s="6" customFormat="1" ht="19.5" customHeight="1">
      <c r="A5" s="19">
        <v>2</v>
      </c>
      <c r="B5" s="59" t="s">
        <v>64</v>
      </c>
      <c r="C5" s="19" t="s">
        <v>5</v>
      </c>
      <c r="D5" s="63" t="s">
        <v>351</v>
      </c>
      <c r="E5" s="14"/>
    </row>
    <row r="6" spans="1:5" s="6" customFormat="1" ht="19.5" customHeight="1">
      <c r="A6" s="19">
        <v>3</v>
      </c>
      <c r="B6" s="59" t="s">
        <v>65</v>
      </c>
      <c r="C6" s="19" t="s">
        <v>5</v>
      </c>
      <c r="D6" s="63" t="s">
        <v>352</v>
      </c>
      <c r="E6" s="14"/>
    </row>
    <row r="7" spans="1:5" s="6" customFormat="1" ht="30" customHeight="1">
      <c r="A7" s="19">
        <v>4</v>
      </c>
      <c r="B7" s="99" t="s">
        <v>343</v>
      </c>
      <c r="C7" s="100"/>
      <c r="D7" s="101"/>
      <c r="E7" s="14"/>
    </row>
    <row r="8" spans="1:5" s="6" customFormat="1" ht="30" customHeight="1">
      <c r="A8" s="19">
        <v>5</v>
      </c>
      <c r="B8" s="59" t="s">
        <v>66</v>
      </c>
      <c r="C8" s="19" t="s">
        <v>18</v>
      </c>
      <c r="D8" s="66">
        <f>'[3]трансп'!E57</f>
        <v>24900.474000000046</v>
      </c>
      <c r="E8" s="14"/>
    </row>
    <row r="9" spans="1:5" s="6" customFormat="1" ht="19.5" customHeight="1">
      <c r="A9" s="19">
        <v>6</v>
      </c>
      <c r="B9" s="68" t="s">
        <v>73</v>
      </c>
      <c r="C9" s="19" t="s">
        <v>18</v>
      </c>
      <c r="D9" s="66">
        <f>'[3]трансп'!E58</f>
        <v>0</v>
      </c>
      <c r="E9" s="14"/>
    </row>
    <row r="10" spans="1:5" s="6" customFormat="1" ht="19.5" customHeight="1">
      <c r="A10" s="19">
        <v>7</v>
      </c>
      <c r="B10" s="68" t="s">
        <v>74</v>
      </c>
      <c r="C10" s="19" t="s">
        <v>18</v>
      </c>
      <c r="D10" s="66">
        <f>'[3]трансп'!E59</f>
        <v>206827.61</v>
      </c>
      <c r="E10" s="14"/>
    </row>
    <row r="11" spans="1:5" s="6" customFormat="1" ht="31.5">
      <c r="A11" s="19">
        <v>8</v>
      </c>
      <c r="B11" s="34" t="s">
        <v>217</v>
      </c>
      <c r="C11" s="19" t="s">
        <v>18</v>
      </c>
      <c r="D11" s="66">
        <f>'[3]трансп'!E60</f>
        <v>1196885.85</v>
      </c>
      <c r="E11" s="14"/>
    </row>
    <row r="12" spans="1:5" s="6" customFormat="1" ht="19.5" customHeight="1">
      <c r="A12" s="19">
        <v>9</v>
      </c>
      <c r="B12" s="35" t="s">
        <v>226</v>
      </c>
      <c r="C12" s="19" t="s">
        <v>18</v>
      </c>
      <c r="D12" s="66">
        <f>'[3]трансп'!E61</f>
        <v>809059.6740000001</v>
      </c>
      <c r="E12" s="14"/>
    </row>
    <row r="13" spans="1:5" s="6" customFormat="1" ht="19.5" customHeight="1">
      <c r="A13" s="19">
        <v>10</v>
      </c>
      <c r="B13" s="68" t="s">
        <v>75</v>
      </c>
      <c r="C13" s="19" t="s">
        <v>18</v>
      </c>
      <c r="D13" s="66">
        <f>'[3]трансп'!E62</f>
        <v>225168.81600000002</v>
      </c>
      <c r="E13" s="14"/>
    </row>
    <row r="14" spans="1:5" s="6" customFormat="1" ht="20.25" customHeight="1">
      <c r="A14" s="19">
        <v>11</v>
      </c>
      <c r="B14" s="68" t="s">
        <v>76</v>
      </c>
      <c r="C14" s="19" t="s">
        <v>18</v>
      </c>
      <c r="D14" s="66">
        <f>'[3]трансп'!E63</f>
        <v>162657.36</v>
      </c>
      <c r="E14" s="14"/>
    </row>
    <row r="15" spans="1:5" s="6" customFormat="1" ht="20.25" customHeight="1">
      <c r="A15" s="19">
        <v>12</v>
      </c>
      <c r="B15" s="59" t="s">
        <v>67</v>
      </c>
      <c r="C15" s="19" t="s">
        <v>18</v>
      </c>
      <c r="D15" s="66">
        <f>'[3]трансп'!E64</f>
        <v>1284530.86</v>
      </c>
      <c r="E15" s="14"/>
    </row>
    <row r="16" spans="1:5" s="6" customFormat="1" ht="20.25" customHeight="1">
      <c r="A16" s="19">
        <v>13</v>
      </c>
      <c r="B16" s="68" t="s">
        <v>130</v>
      </c>
      <c r="C16" s="19" t="s">
        <v>18</v>
      </c>
      <c r="D16" s="66">
        <f>'[3]трансп'!E65</f>
        <v>1284530.86</v>
      </c>
      <c r="E16" s="14"/>
    </row>
    <row r="17" spans="1:5" s="6" customFormat="1" ht="20.25" customHeight="1">
      <c r="A17" s="19">
        <v>14</v>
      </c>
      <c r="B17" s="68" t="s">
        <v>131</v>
      </c>
      <c r="C17" s="19" t="s">
        <v>18</v>
      </c>
      <c r="D17" s="66">
        <f>'[3]трансп'!E66</f>
        <v>0</v>
      </c>
      <c r="E17" s="14"/>
    </row>
    <row r="18" spans="1:5" s="6" customFormat="1" ht="20.25" customHeight="1">
      <c r="A18" s="19">
        <v>15</v>
      </c>
      <c r="B18" s="68" t="s">
        <v>77</v>
      </c>
      <c r="C18" s="19" t="s">
        <v>18</v>
      </c>
      <c r="D18" s="66">
        <f>'[3]трансп'!E67</f>
        <v>0</v>
      </c>
      <c r="E18" s="14"/>
    </row>
    <row r="19" spans="1:5" s="6" customFormat="1" ht="31.5">
      <c r="A19" s="19">
        <v>16</v>
      </c>
      <c r="B19" s="68" t="s">
        <v>78</v>
      </c>
      <c r="C19" s="19" t="s">
        <v>18</v>
      </c>
      <c r="D19" s="66">
        <f>'[3]трансп'!E68</f>
        <v>0</v>
      </c>
      <c r="E19" s="14"/>
    </row>
    <row r="20" spans="1:5" s="6" customFormat="1" ht="20.25" customHeight="1">
      <c r="A20" s="19">
        <v>17</v>
      </c>
      <c r="B20" s="68" t="s">
        <v>79</v>
      </c>
      <c r="C20" s="19" t="s">
        <v>18</v>
      </c>
      <c r="D20" s="66">
        <f>'[3]трансп'!E69</f>
        <v>0</v>
      </c>
      <c r="E20" s="14"/>
    </row>
    <row r="21" spans="1:5" s="6" customFormat="1" ht="24" customHeight="1">
      <c r="A21" s="19">
        <v>18</v>
      </c>
      <c r="B21" s="59" t="s">
        <v>68</v>
      </c>
      <c r="C21" s="19" t="s">
        <v>18</v>
      </c>
      <c r="D21" s="66">
        <f>'[3]трансп'!E70</f>
        <v>1309431.3340000003</v>
      </c>
      <c r="E21" s="14"/>
    </row>
    <row r="22" spans="1:5" s="6" customFormat="1" ht="31.5">
      <c r="A22" s="19">
        <v>19</v>
      </c>
      <c r="B22" s="68" t="s">
        <v>69</v>
      </c>
      <c r="C22" s="19" t="s">
        <v>18</v>
      </c>
      <c r="D22" s="66">
        <f>'[3]трансп'!E71</f>
        <v>-74787.74999999991</v>
      </c>
      <c r="E22" s="14"/>
    </row>
    <row r="23" spans="1:5" s="6" customFormat="1" ht="20.25" customHeight="1">
      <c r="A23" s="19">
        <v>20</v>
      </c>
      <c r="B23" s="68" t="s">
        <v>71</v>
      </c>
      <c r="C23" s="19" t="s">
        <v>18</v>
      </c>
      <c r="D23" s="66">
        <f>'[3]трансп'!E72</f>
        <v>197.19</v>
      </c>
      <c r="E23" s="14"/>
    </row>
    <row r="24" spans="1:5" s="6" customFormat="1" ht="20.25" customHeight="1">
      <c r="A24" s="19">
        <v>21</v>
      </c>
      <c r="B24" s="68" t="s">
        <v>72</v>
      </c>
      <c r="C24" s="19" t="s">
        <v>18</v>
      </c>
      <c r="D24" s="66">
        <f>'[3]трансп'!E73</f>
        <v>119379.79</v>
      </c>
      <c r="E24" s="14"/>
    </row>
    <row r="25" spans="1:5" s="6" customFormat="1" ht="50.25" customHeight="1">
      <c r="A25" s="19">
        <v>22</v>
      </c>
      <c r="B25" s="99" t="s">
        <v>194</v>
      </c>
      <c r="C25" s="101"/>
      <c r="D25" s="66">
        <f>'[3]трансп'!E74</f>
        <v>1297015.737706291</v>
      </c>
      <c r="E25" s="14"/>
    </row>
    <row r="26" spans="1:5" s="6" customFormat="1" ht="20.25" customHeight="1">
      <c r="A26" s="19">
        <v>23</v>
      </c>
      <c r="B26" s="71" t="s">
        <v>163</v>
      </c>
      <c r="C26" s="19" t="s">
        <v>18</v>
      </c>
      <c r="D26" s="66">
        <f>'[3]трансп'!E75</f>
        <v>162657.36</v>
      </c>
      <c r="E26" s="14"/>
    </row>
    <row r="27" spans="1:5" s="6" customFormat="1" ht="20.25" customHeight="1">
      <c r="A27" s="19">
        <v>24</v>
      </c>
      <c r="B27" s="71" t="s">
        <v>166</v>
      </c>
      <c r="C27" s="19" t="s">
        <v>18</v>
      </c>
      <c r="D27" s="66">
        <f>'[3]трансп'!E76</f>
        <v>324857.04</v>
      </c>
      <c r="E27" s="14"/>
    </row>
    <row r="28" spans="1:5" s="6" customFormat="1" ht="20.25" customHeight="1">
      <c r="A28" s="19">
        <v>25</v>
      </c>
      <c r="B28" s="71" t="s">
        <v>169</v>
      </c>
      <c r="C28" s="19" t="s">
        <v>18</v>
      </c>
      <c r="D28" s="66">
        <f>'[3]трансп'!E77</f>
        <v>238564.12800000003</v>
      </c>
      <c r="E28" s="14"/>
    </row>
    <row r="29" spans="1:5" s="6" customFormat="1" ht="19.5" customHeight="1">
      <c r="A29" s="19">
        <v>26</v>
      </c>
      <c r="B29" s="71" t="s">
        <v>170</v>
      </c>
      <c r="C29" s="19" t="s">
        <v>18</v>
      </c>
      <c r="D29" s="66">
        <f>'[3]трансп'!E78</f>
        <v>16903.608000000004</v>
      </c>
      <c r="E29" s="14"/>
    </row>
    <row r="30" spans="1:5" s="6" customFormat="1" ht="30" customHeight="1">
      <c r="A30" s="19">
        <v>27</v>
      </c>
      <c r="B30" s="71" t="s">
        <v>171</v>
      </c>
      <c r="C30" s="19" t="s">
        <v>18</v>
      </c>
      <c r="D30" s="66">
        <f>'[3]трансп'!E79</f>
        <v>91694.1</v>
      </c>
      <c r="E30" s="14"/>
    </row>
    <row r="31" spans="1:5" s="6" customFormat="1" ht="19.5" customHeight="1">
      <c r="A31" s="19">
        <v>28</v>
      </c>
      <c r="B31" s="71" t="s">
        <v>173</v>
      </c>
      <c r="C31" s="19" t="s">
        <v>18</v>
      </c>
      <c r="D31" s="66">
        <f>'[3]трансп'!E80</f>
        <v>36837.108</v>
      </c>
      <c r="E31" s="14"/>
    </row>
    <row r="32" spans="1:5" s="6" customFormat="1" ht="78.75">
      <c r="A32" s="19">
        <v>29</v>
      </c>
      <c r="B32" s="71" t="s">
        <v>174</v>
      </c>
      <c r="C32" s="19" t="s">
        <v>18</v>
      </c>
      <c r="D32" s="66">
        <f>'[3]трансп'!E81</f>
        <v>150218.856</v>
      </c>
      <c r="E32" s="14"/>
    </row>
    <row r="33" spans="1:5" s="6" customFormat="1" ht="30" customHeight="1">
      <c r="A33" s="19">
        <v>30</v>
      </c>
      <c r="B33" s="71" t="s">
        <v>175</v>
      </c>
      <c r="C33" s="19" t="s">
        <v>18</v>
      </c>
      <c r="D33" s="66">
        <f>'[3]трансп'!E82</f>
        <v>1913.616</v>
      </c>
      <c r="E33" s="14"/>
    </row>
    <row r="34" spans="1:5" s="6" customFormat="1" ht="30" customHeight="1">
      <c r="A34" s="19">
        <v>31</v>
      </c>
      <c r="B34" s="71" t="s">
        <v>185</v>
      </c>
      <c r="C34" s="19" t="s">
        <v>18</v>
      </c>
      <c r="D34" s="66">
        <f>'[3]трансп'!E83</f>
        <v>0</v>
      </c>
      <c r="E34" s="14"/>
    </row>
    <row r="35" spans="1:5" s="6" customFormat="1" ht="19.5" customHeight="1">
      <c r="A35" s="19">
        <v>32</v>
      </c>
      <c r="B35" s="71" t="s">
        <v>178</v>
      </c>
      <c r="C35" s="19" t="s">
        <v>18</v>
      </c>
      <c r="D35" s="66">
        <f>'[3]трансп'!E84</f>
        <v>4943.508000000001</v>
      </c>
      <c r="E35" s="14"/>
    </row>
    <row r="36" spans="1:5" s="6" customFormat="1" ht="32.25" customHeight="1">
      <c r="A36" s="19">
        <v>33</v>
      </c>
      <c r="B36" s="71" t="s">
        <v>180</v>
      </c>
      <c r="C36" s="19" t="s">
        <v>18</v>
      </c>
      <c r="D36" s="66">
        <f>'[3]трансп'!E85</f>
        <v>1275.7440000000001</v>
      </c>
      <c r="E36" s="14"/>
    </row>
    <row r="37" spans="1:5" s="6" customFormat="1" ht="31.5">
      <c r="A37" s="19">
        <v>34</v>
      </c>
      <c r="B37" s="71" t="s">
        <v>348</v>
      </c>
      <c r="C37" s="19" t="s">
        <v>18</v>
      </c>
      <c r="D37" s="66">
        <f>'[3]трансп'!E86</f>
        <v>48797.208000000006</v>
      </c>
      <c r="E37" s="14"/>
    </row>
    <row r="38" spans="1:5" s="6" customFormat="1" ht="15.75">
      <c r="A38" s="19">
        <v>35</v>
      </c>
      <c r="B38" s="71" t="s">
        <v>234</v>
      </c>
      <c r="C38" s="19" t="s">
        <v>18</v>
      </c>
      <c r="D38" s="66">
        <f>'[3]трансп'!E87</f>
        <v>50870.292</v>
      </c>
      <c r="E38" s="14"/>
    </row>
    <row r="39" spans="1:5" s="6" customFormat="1" ht="19.5" customHeight="1">
      <c r="A39" s="19">
        <v>36</v>
      </c>
      <c r="B39" s="71" t="s">
        <v>218</v>
      </c>
      <c r="C39" s="19" t="s">
        <v>18</v>
      </c>
      <c r="D39" s="66">
        <f>'[3]трансп'!E88</f>
        <v>4775.548608000001</v>
      </c>
      <c r="E39" s="14"/>
    </row>
    <row r="40" spans="1:5" s="6" customFormat="1" ht="19.5" customHeight="1">
      <c r="A40" s="19">
        <v>37</v>
      </c>
      <c r="B40" s="71" t="s">
        <v>219</v>
      </c>
      <c r="C40" s="19" t="s">
        <v>18</v>
      </c>
      <c r="D40" s="66">
        <f>'[3]трансп'!E89</f>
        <v>26613.176170291204</v>
      </c>
      <c r="E40" s="14"/>
    </row>
    <row r="41" spans="1:5" s="6" customFormat="1" ht="19.5" customHeight="1">
      <c r="A41" s="19">
        <v>38</v>
      </c>
      <c r="B41" s="71" t="s">
        <v>349</v>
      </c>
      <c r="C41" s="19" t="s">
        <v>18</v>
      </c>
      <c r="D41" s="66">
        <f>'[3]трансп'!E90</f>
        <v>8282.994048</v>
      </c>
      <c r="E41" s="14"/>
    </row>
    <row r="42" spans="1:5" s="6" customFormat="1" ht="19.5" customHeight="1">
      <c r="A42" s="19">
        <v>39</v>
      </c>
      <c r="B42" s="71" t="s">
        <v>220</v>
      </c>
      <c r="C42" s="19" t="s">
        <v>18</v>
      </c>
      <c r="D42" s="66">
        <f>'[3]трансп'!E91</f>
        <v>127811.45088</v>
      </c>
      <c r="E42" s="14"/>
    </row>
    <row r="43" spans="2:4" ht="15.75">
      <c r="B43" s="102"/>
      <c r="C43" s="102"/>
      <c r="D43" s="102"/>
    </row>
    <row r="44" spans="2:5" ht="15.75">
      <c r="B44" s="74" t="s">
        <v>353</v>
      </c>
      <c r="E44" s="1"/>
    </row>
  </sheetData>
  <sheetProtection/>
  <mergeCells count="4">
    <mergeCell ref="B43:D43"/>
    <mergeCell ref="B25:C25"/>
    <mergeCell ref="A1:D1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2020-04-01T16:51:31Z</dcterms:modified>
  <cp:category/>
  <cp:version/>
  <cp:contentType/>
  <cp:contentStatus/>
</cp:coreProperties>
</file>