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<sst xmlns="http://schemas.openxmlformats.org/spreadsheetml/2006/main" count="1279" uniqueCount="344">
  <si>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</si>
  <si>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</si>
  <si>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</si>
  <si>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</si>
  <si>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</si>
  <si>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</si>
  <si>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</si>
  <si>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</si>
  <si>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</si>
  <si>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</si>
  <si>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</si>
  <si>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</si>
  <si>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</si>
  <si>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</si>
  <si>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</si>
  <si>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</si>
  <si>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</si>
  <si>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</si>
  <si>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</si>
  <si>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</si>
  <si>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</si>
  <si>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</si>
  <si>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</si>
  <si>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</si>
  <si>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</si>
  <si>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</si>
  <si>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</si>
  <si>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</si>
  <si>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</si>
  <si>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</si>
  <si>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</si>
  <si>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</si>
  <si>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</si>
  <si>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</si>
  <si>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</si>
  <si>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</si>
  <si>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</si>
  <si>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</si>
  <si>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</si>
  <si>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</si>
  <si>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</si>
  <si>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</si>
  <si>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</si>
  <si>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</si>
  <si>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</si>
  <si>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</si>
  <si>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</si>
  <si>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</si>
  <si>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</si>
  <si>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</si>
  <si>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</si>
  <si>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</si>
  <si>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</si>
  <si>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</si>
  <si>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</si>
  <si>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</si>
  <si>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</si>
  <si>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</si>
  <si>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</si>
  <si>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</si>
  <si>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</si>
  <si>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</si>
  <si>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</si>
  <si>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</si>
  <si>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</si>
  <si>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</si>
  <si>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</si>
  <si>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</si>
  <si>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</si>
  <si>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</si>
  <si>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</si>
  <si>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</si>
  <si>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</si>
  <si>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</si>
  <si>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</si>
  <si>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</si>
  <si>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</si>
  <si>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</si>
  <si>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</si>
  <si>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</si>
  <si>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</si>
  <si>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</si>
  <si>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</si>
  <si>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</si>
  <si>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</si>
  <si>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</si>
  <si>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</si>
  <si>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</si>
  <si>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</si>
  <si>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</si>
  <si>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</si>
  <si>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</si>
  <si>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</si>
  <si>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</si>
  <si>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</si>
  <si>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</si>
  <si>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</si>
  <si>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</si>
  <si>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</si>
  <si>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</si>
  <si>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</si>
  <si>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</si>
  <si>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</si>
  <si>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</si>
  <si>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</si>
  <si>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</si>
  <si>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</si>
  <si>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</si>
  <si>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</si>
  <si>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</si>
  <si>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</si>
  <si>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</si>
  <si>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</si>
  <si>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</si>
  <si>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</si>
  <si>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</si>
  <si>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</si>
  <si>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</si>
  <si>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</si>
  <si>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</si>
  <si>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</si>
  <si>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</si>
  <si>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</si>
  <si>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</si>
  <si>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</si>
  <si>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</si>
  <si>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</si>
  <si>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</si>
  <si>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</si>
  <si>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</si>
  <si>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</si>
  <si>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</si>
  <si>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</si>
  <si>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</si>
  <si>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</si>
  <si>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</si>
  <si>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</si>
  <si>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</si>
  <si>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</si>
  <si>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</si>
  <si>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</si>
  <si>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</si>
  <si>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</si>
  <si>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</si>
  <si>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</si>
  <si>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</si>
  <si>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</si>
  <si>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</si>
  <si>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</si>
  <si>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</si>
  <si>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</si>
  <si>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</si>
  <si>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</si>
  <si>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</si>
  <si>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</si>
  <si>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</si>
  <si>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</si>
  <si>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</si>
  <si>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</si>
  <si>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</si>
  <si>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</si>
  <si>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</si>
  <si>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</si>
  <si>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</si>
  <si>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</si>
  <si>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</si>
  <si>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</si>
  <si>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</si>
  <si>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</si>
  <si>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</si>
  <si>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</si>
  <si>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</si>
  <si>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</si>
  <si>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</si>
  <si>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</si>
  <si>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</si>
  <si>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</si>
  <si>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</si>
  <si>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</si>
  <si>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</si>
  <si>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</si>
  <si>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</si>
  <si>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</si>
  <si>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</si>
  <si>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</si>
  <si>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</si>
  <si>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</si>
  <si>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</si>
  <si>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</si>
  <si>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</si>
  <si>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</si>
  <si>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</si>
  <si>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</si>
  <si>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</si>
  <si>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</si>
  <si>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</si>
  <si>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</si>
  <si>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</si>
  <si>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</si>
  <si>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</si>
  <si>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</si>
  <si>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</si>
  <si>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</si>
  <si>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</si>
  <si>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</si>
  <si>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</si>
  <si>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</si>
  <si>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</si>
  <si>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</si>
  <si>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</si>
  <si>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</si>
  <si>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</si>
  <si>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</si>
  <si>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</si>
  <si>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</si>
  <si>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</si>
  <si>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</si>
  <si>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</si>
  <si>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</si>
  <si>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двускатная</t>
  </si>
  <si>
    <t xml:space="preserve"> отопление</t>
  </si>
  <si>
    <t>общее собр. Собств. от 20.01.2003г.</t>
  </si>
  <si>
    <t>Пионерская д.33</t>
  </si>
  <si>
    <t>шифер</t>
  </si>
  <si>
    <t>холодное водоснабжение</t>
  </si>
  <si>
    <t>информация отсутствует</t>
  </si>
  <si>
    <t>многоквартирный</t>
  </si>
  <si>
    <t>не признан</t>
  </si>
  <si>
    <t>горячее водоснабжение</t>
  </si>
  <si>
    <t>АГВ</t>
  </si>
  <si>
    <t>с интерфейсом</t>
  </si>
  <si>
    <t>центральное</t>
  </si>
  <si>
    <t>электроснабжение</t>
  </si>
  <si>
    <t>кВт</t>
  </si>
  <si>
    <t>газоснабжение</t>
  </si>
  <si>
    <t>отсутствует</t>
  </si>
  <si>
    <t>кирпичный</t>
  </si>
  <si>
    <t>В</t>
  </si>
  <si>
    <t>без интерфейса</t>
  </si>
  <si>
    <t>не организованый  отвод воды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</si>
  <si>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</si>
  <si>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</si>
  <si>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</si>
  <si>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</si>
  <si>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</si>
  <si>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</si>
  <si>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</si>
  <si>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</si>
  <si>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</si>
  <si>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отопление</t>
  </si>
  <si>
    <t>Гкал./кв.м</t>
  </si>
  <si>
    <t xml:space="preserve">Норматив потребления коммунальной услуги на общедомовые нужды </t>
  </si>
  <si>
    <t>централизованное</t>
  </si>
  <si>
    <t>ОАО"Мосэнергосбыт"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</si>
  <si>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</si>
  <si>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</si>
  <si>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</si>
  <si>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</si>
  <si>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</si>
  <si>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</si>
  <si>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</si>
  <si>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</si>
  <si>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</si>
  <si>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</si>
  <si>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</si>
  <si>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</si>
  <si>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</si>
  <si>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</si>
  <si>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</si>
  <si>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</si>
  <si>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</si>
  <si>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</si>
  <si>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</si>
  <si>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</si>
  <si>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Отопление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</si>
  <si>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</si>
  <si>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</si>
  <si>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</si>
  <si>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</si>
  <si>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</si>
  <si>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</si>
  <si>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</si>
  <si>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</si>
  <si>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</si>
  <si>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</si>
  <si>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</si>
  <si>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</si>
  <si>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</si>
  <si>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</si>
  <si>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</si>
  <si>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</si>
  <si>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27.03.2018 г.</t>
  </si>
  <si>
    <t>по адресу: Московская обл., г. Щелково, ул. Пионерская,  д. 33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</si>
  <si>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</si>
  <si>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по адресу: Московская обл., г. Щелково, ул. Пионерская,  д. 24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</si>
  <si>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</si>
  <si>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</si>
  <si>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</si>
  <si>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</si>
  <si>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</si>
  <si>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</si>
  <si>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</si>
  <si>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</si>
  <si>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</si>
  <si>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ГУП МО "Мособлгаз"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</si>
  <si>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</si>
  <si>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</si>
  <si>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</si>
  <si>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</si>
  <si>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</si>
  <si>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</si>
  <si>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</si>
  <si>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</si>
  <si>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</si>
  <si>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</si>
  <si>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</si>
  <si>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</si>
  <si>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</si>
  <si>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</si>
  <si>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</si>
  <si>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</si>
  <si>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</si>
  <si>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</si>
  <si>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</si>
  <si>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ООО"Теплоцентраль"</t>
  </si>
  <si>
    <t>Договор №3 от 01.05.2016 г.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</si>
  <si>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</si>
  <si>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</si>
  <si>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</si>
  <si>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</si>
  <si>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</si>
  <si>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</si>
  <si>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</si>
  <si>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</si>
  <si>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</si>
  <si>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</si>
  <si>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</si>
  <si>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</si>
  <si>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Директор ООО "УК "Альтаир" ___________________ Рыжов А.А.</t>
  </si>
  <si>
    <t>ИТП</t>
  </si>
  <si>
    <t>водоотведение на ОДН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</si>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</sst>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0000000000000"/>
    <numFmt numFmtId="18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42" fillId="32" borderId="10" xfId="0" applyFont="1" applyFill="1" applyBorder="1" applyAlignment="1">
      <alignment vertical="center" wrapText="1"/>
    </xf>
    <xf numFmtId="0" fontId="41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182" fontId="2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L57">
            <v>-294579.882</v>
          </cell>
        </row>
        <row r="58">
          <cell r="AL58">
            <v>810.37</v>
          </cell>
        </row>
        <row r="59">
          <cell r="AL59">
            <v>215954.82</v>
          </cell>
        </row>
        <row r="60">
          <cell r="AL60">
            <v>481545.84</v>
          </cell>
        </row>
        <row r="61">
          <cell r="AL61">
            <v>249967.69800000006</v>
          </cell>
        </row>
        <row r="62">
          <cell r="AL62">
            <v>121044.82199999999</v>
          </cell>
        </row>
        <row r="63">
          <cell r="AL63">
            <v>110533.31999999998</v>
          </cell>
        </row>
        <row r="64">
          <cell r="AL64">
            <v>428581.33</v>
          </cell>
        </row>
        <row r="65">
          <cell r="AL65">
            <v>428581.33</v>
          </cell>
        </row>
        <row r="70">
          <cell r="AL70">
            <v>134001.44800000003</v>
          </cell>
        </row>
        <row r="71">
          <cell r="AL71">
            <v>-312656.13</v>
          </cell>
        </row>
        <row r="72">
          <cell r="AL72">
            <v>0</v>
          </cell>
        </row>
        <row r="73">
          <cell r="AL73">
            <v>268108.96</v>
          </cell>
        </row>
        <row r="74">
          <cell r="AL74">
            <v>499638.3708</v>
          </cell>
        </row>
        <row r="75">
          <cell r="AL75">
            <v>110533.31999999998</v>
          </cell>
        </row>
        <row r="76">
          <cell r="AL76">
            <v>139121.07</v>
          </cell>
        </row>
        <row r="77">
          <cell r="AL77">
            <v>0</v>
          </cell>
        </row>
        <row r="78">
          <cell r="AL78">
            <v>0</v>
          </cell>
        </row>
        <row r="79">
          <cell r="AL79">
            <v>62310.44999999999</v>
          </cell>
        </row>
        <row r="80">
          <cell r="AL80">
            <v>25032.546</v>
          </cell>
        </row>
        <row r="81">
          <cell r="AL81">
            <v>100455.28199999998</v>
          </cell>
        </row>
        <row r="82">
          <cell r="AL82">
            <v>1300.3919999999998</v>
          </cell>
        </row>
        <row r="83">
          <cell r="AL83">
            <v>10619.867999999999</v>
          </cell>
        </row>
        <row r="84">
          <cell r="AL84">
            <v>3359.3459999999995</v>
          </cell>
        </row>
        <row r="85">
          <cell r="AL85">
            <v>866.9279999999999</v>
          </cell>
        </row>
        <row r="86">
          <cell r="AL86">
            <v>33159.996</v>
          </cell>
        </row>
        <row r="87">
          <cell r="AL87">
            <v>0</v>
          </cell>
        </row>
        <row r="88">
          <cell r="AL88">
            <v>1111.95372</v>
          </cell>
        </row>
        <row r="89">
          <cell r="AL89">
            <v>0</v>
          </cell>
        </row>
        <row r="90">
          <cell r="AL90">
            <v>964.3191599999999</v>
          </cell>
        </row>
        <row r="91">
          <cell r="AL91">
            <v>10802.89992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9" t="s">
        <v>136</v>
      </c>
      <c r="B1" s="89"/>
      <c r="C1" s="89"/>
      <c r="D1" s="89"/>
    </row>
    <row r="2" s="13" customFormat="1" ht="15.75"/>
    <row r="3" spans="1:4" s="13" customFormat="1" ht="15.75">
      <c r="A3" s="90" t="s">
        <v>19</v>
      </c>
      <c r="B3" s="90"/>
      <c r="C3" s="90"/>
      <c r="D3" s="90"/>
    </row>
    <row r="4" spans="1:4" s="13" customFormat="1" ht="15.75">
      <c r="A4" s="16"/>
      <c r="B4" s="16" t="s">
        <v>292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206</v>
      </c>
    </row>
    <row r="8" spans="1:4" s="6" customFormat="1" ht="18.75" customHeight="1">
      <c r="A8" s="88" t="s">
        <v>20</v>
      </c>
      <c r="B8" s="88"/>
      <c r="C8" s="88"/>
      <c r="D8" s="88"/>
    </row>
    <row r="9" spans="1:4" s="6" customFormat="1" ht="63.75" customHeight="1">
      <c r="A9" s="4" t="s">
        <v>137</v>
      </c>
      <c r="B9" s="3" t="s">
        <v>21</v>
      </c>
      <c r="C9" s="5" t="s">
        <v>5</v>
      </c>
      <c r="D9" s="5" t="s">
        <v>221</v>
      </c>
    </row>
    <row r="10" spans="1:4" s="6" customFormat="1" ht="19.5" customHeight="1">
      <c r="A10" s="4" t="s">
        <v>138</v>
      </c>
      <c r="B10" s="3" t="s">
        <v>22</v>
      </c>
      <c r="C10" s="5" t="s">
        <v>5</v>
      </c>
      <c r="D10" s="17">
        <v>37641</v>
      </c>
    </row>
    <row r="11" spans="1:4" s="6" customFormat="1" ht="20.25" customHeight="1">
      <c r="A11" s="88" t="s">
        <v>44</v>
      </c>
      <c r="B11" s="88"/>
      <c r="C11" s="88"/>
      <c r="D11" s="88"/>
    </row>
    <row r="12" spans="1:4" s="6" customFormat="1" ht="30" customHeight="1">
      <c r="A12" s="4" t="s">
        <v>139</v>
      </c>
      <c r="B12" s="7" t="s">
        <v>23</v>
      </c>
      <c r="C12" s="5" t="s">
        <v>5</v>
      </c>
      <c r="D12" s="5" t="s">
        <v>207</v>
      </c>
    </row>
    <row r="13" spans="1:4" s="6" customFormat="1" ht="30" customHeight="1">
      <c r="A13" s="88" t="s">
        <v>24</v>
      </c>
      <c r="B13" s="88"/>
      <c r="C13" s="88"/>
      <c r="D13" s="88"/>
    </row>
    <row r="14" spans="1:4" s="6" customFormat="1" ht="35.25" customHeight="1">
      <c r="A14" s="4" t="s">
        <v>140</v>
      </c>
      <c r="B14" s="7" t="s">
        <v>45</v>
      </c>
      <c r="C14" s="5" t="s">
        <v>5</v>
      </c>
      <c r="D14" s="5" t="s">
        <v>222</v>
      </c>
    </row>
    <row r="15" spans="1:4" s="6" customFormat="1" ht="19.5" customHeight="1">
      <c r="A15" s="4" t="s">
        <v>141</v>
      </c>
      <c r="B15" s="7" t="s">
        <v>143</v>
      </c>
      <c r="C15" s="5" t="s">
        <v>5</v>
      </c>
      <c r="D15" s="5">
        <v>2002</v>
      </c>
    </row>
    <row r="16" spans="1:4" s="6" customFormat="1" ht="30" customHeight="1">
      <c r="A16" s="4" t="s">
        <v>142</v>
      </c>
      <c r="B16" s="3" t="s">
        <v>25</v>
      </c>
      <c r="C16" s="8" t="s">
        <v>5</v>
      </c>
      <c r="D16" s="8" t="s">
        <v>236</v>
      </c>
    </row>
    <row r="17" spans="1:4" s="6" customFormat="1" ht="19.5" customHeight="1">
      <c r="A17" s="4" t="s">
        <v>147</v>
      </c>
      <c r="B17" s="3" t="s">
        <v>26</v>
      </c>
      <c r="C17" s="8" t="s">
        <v>5</v>
      </c>
      <c r="D17" s="8" t="s">
        <v>226</v>
      </c>
    </row>
    <row r="18" spans="1:4" s="6" customFormat="1" ht="19.5" customHeight="1">
      <c r="A18" s="4" t="s">
        <v>148</v>
      </c>
      <c r="B18" s="3" t="s">
        <v>27</v>
      </c>
      <c r="C18" s="8" t="s">
        <v>5</v>
      </c>
      <c r="D18" s="8">
        <v>4</v>
      </c>
    </row>
    <row r="19" spans="1:4" s="6" customFormat="1" ht="19.5" customHeight="1">
      <c r="A19" s="4" t="s">
        <v>149</v>
      </c>
      <c r="B19" s="4" t="s">
        <v>39</v>
      </c>
      <c r="C19" s="8" t="s">
        <v>6</v>
      </c>
      <c r="D19" s="8">
        <v>4</v>
      </c>
    </row>
    <row r="20" spans="1:4" s="6" customFormat="1" ht="19.5" customHeight="1">
      <c r="A20" s="4" t="s">
        <v>150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151</v>
      </c>
      <c r="B21" s="3" t="s">
        <v>28</v>
      </c>
      <c r="C21" s="8" t="s">
        <v>6</v>
      </c>
      <c r="D21" s="8">
        <v>2</v>
      </c>
    </row>
    <row r="22" spans="1:4" s="6" customFormat="1" ht="19.5" customHeight="1">
      <c r="A22" s="4" t="s">
        <v>152</v>
      </c>
      <c r="B22" s="3" t="s">
        <v>29</v>
      </c>
      <c r="C22" s="8" t="s">
        <v>6</v>
      </c>
      <c r="D22" s="8" t="s">
        <v>208</v>
      </c>
    </row>
    <row r="23" spans="1:4" s="6" customFormat="1" ht="19.5" customHeight="1">
      <c r="A23" s="4" t="s">
        <v>153</v>
      </c>
      <c r="B23" s="3" t="s">
        <v>144</v>
      </c>
      <c r="C23" s="8"/>
      <c r="D23" s="8">
        <v>32</v>
      </c>
    </row>
    <row r="24" spans="1:4" s="6" customFormat="1" ht="19.5" customHeight="1">
      <c r="A24" s="4" t="s">
        <v>154</v>
      </c>
      <c r="B24" s="9" t="s">
        <v>145</v>
      </c>
      <c r="C24" s="8" t="s">
        <v>6</v>
      </c>
      <c r="D24" s="8">
        <v>32</v>
      </c>
    </row>
    <row r="25" spans="1:4" s="6" customFormat="1" ht="19.5" customHeight="1">
      <c r="A25" s="4" t="s">
        <v>155</v>
      </c>
      <c r="B25" s="9" t="s">
        <v>146</v>
      </c>
      <c r="C25" s="8" t="s">
        <v>6</v>
      </c>
      <c r="D25" s="8" t="s">
        <v>208</v>
      </c>
    </row>
    <row r="26" spans="1:4" s="6" customFormat="1" ht="19.5" customHeight="1">
      <c r="A26" s="4" t="s">
        <v>156</v>
      </c>
      <c r="B26" s="3" t="s">
        <v>30</v>
      </c>
      <c r="C26" s="5" t="s">
        <v>7</v>
      </c>
      <c r="D26" s="5">
        <v>2135.8</v>
      </c>
    </row>
    <row r="27" spans="1:4" s="6" customFormat="1" ht="19.5" customHeight="1">
      <c r="A27" s="4" t="s">
        <v>157</v>
      </c>
      <c r="B27" s="4" t="s">
        <v>41</v>
      </c>
      <c r="C27" s="5" t="s">
        <v>7</v>
      </c>
      <c r="D27" s="5">
        <v>1809.5</v>
      </c>
    </row>
    <row r="28" spans="1:4" s="6" customFormat="1" ht="19.5" customHeight="1">
      <c r="A28" s="4" t="s">
        <v>158</v>
      </c>
      <c r="B28" s="4" t="s">
        <v>42</v>
      </c>
      <c r="C28" s="5" t="s">
        <v>7</v>
      </c>
      <c r="D28" s="5" t="s">
        <v>208</v>
      </c>
    </row>
    <row r="29" spans="1:4" s="6" customFormat="1" ht="30" customHeight="1">
      <c r="A29" s="4" t="s">
        <v>159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163</v>
      </c>
      <c r="B30" s="3" t="s">
        <v>160</v>
      </c>
      <c r="C30" s="5" t="s">
        <v>5</v>
      </c>
      <c r="D30" s="8" t="s">
        <v>225</v>
      </c>
    </row>
    <row r="31" spans="1:4" s="6" customFormat="1" ht="30" customHeight="1">
      <c r="A31" s="4" t="s">
        <v>164</v>
      </c>
      <c r="B31" s="3" t="s">
        <v>161</v>
      </c>
      <c r="C31" s="5" t="s">
        <v>7</v>
      </c>
      <c r="D31" s="5"/>
    </row>
    <row r="32" spans="1:4" s="6" customFormat="1" ht="21" customHeight="1">
      <c r="A32" s="4" t="s">
        <v>165</v>
      </c>
      <c r="B32" s="3" t="s">
        <v>162</v>
      </c>
      <c r="C32" s="5" t="s">
        <v>7</v>
      </c>
      <c r="D32" s="5">
        <v>310.8</v>
      </c>
    </row>
    <row r="33" spans="1:4" s="6" customFormat="1" ht="19.5" customHeight="1">
      <c r="A33" s="4" t="s">
        <v>166</v>
      </c>
      <c r="B33" s="3" t="s">
        <v>31</v>
      </c>
      <c r="C33" s="5" t="s">
        <v>5</v>
      </c>
      <c r="D33" s="5" t="s">
        <v>227</v>
      </c>
    </row>
    <row r="34" spans="1:4" s="6" customFormat="1" ht="29.25" customHeight="1">
      <c r="A34" s="4" t="s">
        <v>170</v>
      </c>
      <c r="B34" s="3" t="s">
        <v>167</v>
      </c>
      <c r="C34" s="5" t="s">
        <v>5</v>
      </c>
      <c r="D34" s="8"/>
    </row>
    <row r="35" spans="1:4" s="6" customFormat="1" ht="19.5" customHeight="1">
      <c r="A35" s="4" t="s">
        <v>171</v>
      </c>
      <c r="B35" s="3" t="s">
        <v>168</v>
      </c>
      <c r="C35" s="5" t="s">
        <v>5</v>
      </c>
      <c r="D35" s="5"/>
    </row>
    <row r="36" spans="1:4" s="6" customFormat="1" ht="21.75" customHeight="1">
      <c r="A36" s="4" t="s">
        <v>172</v>
      </c>
      <c r="B36" s="3" t="s">
        <v>169</v>
      </c>
      <c r="C36" s="5" t="s">
        <v>5</v>
      </c>
      <c r="D36" s="8" t="s">
        <v>237</v>
      </c>
    </row>
    <row r="37" spans="1:4" s="6" customFormat="1" ht="19.5" customHeight="1">
      <c r="A37" s="4" t="s">
        <v>173</v>
      </c>
      <c r="B37" s="3" t="s">
        <v>32</v>
      </c>
      <c r="C37" s="5" t="s">
        <v>5</v>
      </c>
      <c r="D37" s="5"/>
    </row>
    <row r="38" spans="1:4" s="6" customFormat="1" ht="20.25" customHeight="1">
      <c r="A38" s="88" t="s">
        <v>35</v>
      </c>
      <c r="B38" s="88"/>
      <c r="C38" s="88"/>
      <c r="D38" s="88"/>
    </row>
    <row r="39" spans="1:4" s="6" customFormat="1" ht="26.25" customHeight="1">
      <c r="A39" s="4" t="s">
        <v>174</v>
      </c>
      <c r="B39" s="3" t="s">
        <v>36</v>
      </c>
      <c r="C39" s="12" t="s">
        <v>5</v>
      </c>
      <c r="D39" s="8" t="s">
        <v>208</v>
      </c>
    </row>
    <row r="40" spans="1:4" s="6" customFormat="1" ht="19.5" customHeight="1">
      <c r="A40" s="4" t="s">
        <v>175</v>
      </c>
      <c r="B40" s="3" t="s">
        <v>37</v>
      </c>
      <c r="C40" s="12" t="s">
        <v>5</v>
      </c>
      <c r="D40" s="8" t="s">
        <v>208</v>
      </c>
    </row>
    <row r="41" spans="1:4" s="6" customFormat="1" ht="19.5" customHeight="1">
      <c r="A41" s="4" t="s">
        <v>176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70" bestFit="1" customWidth="1"/>
    <col min="5" max="5" width="9.140625" style="36" customWidth="1"/>
    <col min="6" max="16384" width="9.140625" style="1" customWidth="1"/>
  </cols>
  <sheetData>
    <row r="1" spans="1:4" ht="15.75">
      <c r="A1" s="89" t="s">
        <v>189</v>
      </c>
      <c r="B1" s="89"/>
      <c r="C1" s="89"/>
      <c r="D1" s="89"/>
    </row>
    <row r="2" spans="2:4" ht="15.75">
      <c r="B2" s="106" t="s">
        <v>292</v>
      </c>
      <c r="C2" s="106"/>
      <c r="D2" s="106"/>
    </row>
    <row r="3" spans="1:4" ht="31.5">
      <c r="A3" s="20" t="s">
        <v>0</v>
      </c>
      <c r="B3" s="22" t="s">
        <v>1</v>
      </c>
      <c r="C3" s="33" t="s">
        <v>2</v>
      </c>
      <c r="D3" s="28" t="s">
        <v>3</v>
      </c>
    </row>
    <row r="4" spans="1:249" ht="15.75">
      <c r="A4" s="20">
        <v>1</v>
      </c>
      <c r="B4" s="22" t="s">
        <v>4</v>
      </c>
      <c r="C4" s="20" t="s">
        <v>5</v>
      </c>
      <c r="D4" s="34" t="s">
        <v>341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0">
        <v>2</v>
      </c>
      <c r="B5" s="22" t="s">
        <v>117</v>
      </c>
      <c r="C5" s="20" t="s">
        <v>5</v>
      </c>
      <c r="D5" s="34" t="s">
        <v>342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0">
        <v>3</v>
      </c>
      <c r="B6" s="22" t="s">
        <v>118</v>
      </c>
      <c r="C6" s="20" t="s">
        <v>5</v>
      </c>
      <c r="D6" s="34" t="s">
        <v>343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20">
        <v>4</v>
      </c>
      <c r="B7" s="99" t="s">
        <v>331</v>
      </c>
      <c r="C7" s="100"/>
      <c r="D7" s="10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0">
        <v>5</v>
      </c>
      <c r="B8" s="22" t="s">
        <v>119</v>
      </c>
      <c r="C8" s="20" t="s">
        <v>18</v>
      </c>
      <c r="D8" s="75">
        <f>'[2]трансп'!AL57</f>
        <v>-294579.882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0">
        <v>6</v>
      </c>
      <c r="B9" s="24" t="s">
        <v>129</v>
      </c>
      <c r="C9" s="20" t="s">
        <v>18</v>
      </c>
      <c r="D9" s="75">
        <f>'[2]трансп'!AL58</f>
        <v>810.37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0">
        <v>7</v>
      </c>
      <c r="B10" s="24" t="s">
        <v>130</v>
      </c>
      <c r="C10" s="20" t="s">
        <v>18</v>
      </c>
      <c r="D10" s="75">
        <f>'[2]трансп'!AL59</f>
        <v>215954.82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47.25">
      <c r="A11" s="20">
        <v>8</v>
      </c>
      <c r="B11" s="25" t="s">
        <v>275</v>
      </c>
      <c r="C11" s="20" t="s">
        <v>18</v>
      </c>
      <c r="D11" s="75">
        <f>'[2]трансп'!AL60</f>
        <v>481545.84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0">
        <v>9</v>
      </c>
      <c r="B12" s="26" t="s">
        <v>276</v>
      </c>
      <c r="C12" s="20" t="s">
        <v>18</v>
      </c>
      <c r="D12" s="75">
        <f>'[2]трансп'!AL61</f>
        <v>249967.69800000006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0">
        <v>10</v>
      </c>
      <c r="B13" s="24" t="s">
        <v>131</v>
      </c>
      <c r="C13" s="20" t="s">
        <v>18</v>
      </c>
      <c r="D13" s="75">
        <f>'[2]трансп'!AL62</f>
        <v>121044.82199999999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0">
        <v>11</v>
      </c>
      <c r="B14" s="24" t="s">
        <v>132</v>
      </c>
      <c r="C14" s="20" t="s">
        <v>18</v>
      </c>
      <c r="D14" s="75">
        <f>'[2]трансп'!AL63</f>
        <v>110533.31999999998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0">
        <v>12</v>
      </c>
      <c r="B15" s="22" t="s">
        <v>120</v>
      </c>
      <c r="C15" s="20" t="s">
        <v>18</v>
      </c>
      <c r="D15" s="75">
        <f>'[2]трансп'!AL64</f>
        <v>428581.33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0">
        <v>13</v>
      </c>
      <c r="B16" s="24" t="s">
        <v>191</v>
      </c>
      <c r="C16" s="20" t="s">
        <v>18</v>
      </c>
      <c r="D16" s="75">
        <f>'[2]трансп'!AL65</f>
        <v>428581.33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0">
        <v>14</v>
      </c>
      <c r="B17" s="24" t="s">
        <v>192</v>
      </c>
      <c r="C17" s="20" t="s">
        <v>18</v>
      </c>
      <c r="D17" s="75">
        <f>'[2]трансп'!AL66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0">
        <v>15</v>
      </c>
      <c r="B18" s="24" t="s">
        <v>133</v>
      </c>
      <c r="C18" s="20" t="s">
        <v>18</v>
      </c>
      <c r="D18" s="75">
        <f>'[2]трансп'!AL67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0">
        <v>16</v>
      </c>
      <c r="B19" s="24" t="s">
        <v>134</v>
      </c>
      <c r="C19" s="20" t="s">
        <v>18</v>
      </c>
      <c r="D19" s="75">
        <f>'[2]трансп'!AL68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0">
        <v>17</v>
      </c>
      <c r="B20" s="24" t="s">
        <v>135</v>
      </c>
      <c r="C20" s="20" t="s">
        <v>18</v>
      </c>
      <c r="D20" s="75">
        <f>'[2]трансп'!AL69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0">
        <v>18</v>
      </c>
      <c r="B21" s="22" t="s">
        <v>121</v>
      </c>
      <c r="C21" s="20" t="s">
        <v>18</v>
      </c>
      <c r="D21" s="75">
        <f>'[2]трансп'!AL70</f>
        <v>134001.44800000003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0">
        <v>19</v>
      </c>
      <c r="B22" s="24" t="s">
        <v>122</v>
      </c>
      <c r="C22" s="20" t="s">
        <v>18</v>
      </c>
      <c r="D22" s="75">
        <f>'[2]трансп'!AL71</f>
        <v>-312656.13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0">
        <v>20</v>
      </c>
      <c r="B23" s="24" t="s">
        <v>127</v>
      </c>
      <c r="C23" s="20" t="s">
        <v>18</v>
      </c>
      <c r="D23" s="75">
        <f>'[2]трансп'!AL72</f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0">
        <v>21</v>
      </c>
      <c r="B24" s="24" t="s">
        <v>128</v>
      </c>
      <c r="C24" s="20" t="s">
        <v>18</v>
      </c>
      <c r="D24" s="75">
        <f>'[2]трансп'!AL73</f>
        <v>268108.96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0">
        <v>22</v>
      </c>
      <c r="B25" s="84" t="s">
        <v>277</v>
      </c>
      <c r="C25" s="20" t="s">
        <v>18</v>
      </c>
      <c r="D25" s="75">
        <f>'[2]трансп'!AL74</f>
        <v>499638.3708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0">
        <v>23</v>
      </c>
      <c r="B26" s="27" t="s">
        <v>254</v>
      </c>
      <c r="C26" s="20" t="s">
        <v>18</v>
      </c>
      <c r="D26" s="75">
        <f>'[2]трансп'!AL75</f>
        <v>110533.31999999998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0">
        <v>24</v>
      </c>
      <c r="B27" s="27" t="s">
        <v>257</v>
      </c>
      <c r="C27" s="20" t="s">
        <v>18</v>
      </c>
      <c r="D27" s="75">
        <f>'[2]трансп'!AL76</f>
        <v>139121.07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0">
        <v>25</v>
      </c>
      <c r="B28" s="27" t="s">
        <v>278</v>
      </c>
      <c r="C28" s="20" t="s">
        <v>18</v>
      </c>
      <c r="D28" s="75">
        <f>'[2]трансп'!AL77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0">
        <v>26</v>
      </c>
      <c r="B29" s="27" t="s">
        <v>279</v>
      </c>
      <c r="C29" s="20" t="s">
        <v>18</v>
      </c>
      <c r="D29" s="75">
        <f>'[2]трансп'!AL78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0">
        <v>27</v>
      </c>
      <c r="B30" s="27" t="s">
        <v>260</v>
      </c>
      <c r="C30" s="20" t="s">
        <v>18</v>
      </c>
      <c r="D30" s="75">
        <f>'[2]трансп'!AL79</f>
        <v>62310.44999999999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0">
        <v>28</v>
      </c>
      <c r="B31" s="27" t="s">
        <v>262</v>
      </c>
      <c r="C31" s="20" t="s">
        <v>18</v>
      </c>
      <c r="D31" s="75">
        <f>'[2]трансп'!AL80</f>
        <v>25032.546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0">
        <v>29</v>
      </c>
      <c r="B32" s="27" t="s">
        <v>263</v>
      </c>
      <c r="C32" s="20" t="s">
        <v>18</v>
      </c>
      <c r="D32" s="75">
        <f>'[2]трансп'!AL81</f>
        <v>100455.28199999998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0">
        <v>30</v>
      </c>
      <c r="B33" s="27" t="s">
        <v>264</v>
      </c>
      <c r="C33" s="20" t="s">
        <v>18</v>
      </c>
      <c r="D33" s="75">
        <f>'[2]трансп'!AL82</f>
        <v>1300.3919999999998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0">
        <v>31</v>
      </c>
      <c r="B34" s="27" t="s">
        <v>267</v>
      </c>
      <c r="C34" s="20" t="s">
        <v>18</v>
      </c>
      <c r="D34" s="75">
        <f>'[2]трансп'!AL83</f>
        <v>10619.867999999999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0">
        <v>32</v>
      </c>
      <c r="B35" s="27" t="s">
        <v>268</v>
      </c>
      <c r="C35" s="20" t="s">
        <v>18</v>
      </c>
      <c r="D35" s="75">
        <f>'[2]трансп'!AL84</f>
        <v>3359.3459999999995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0">
        <v>33</v>
      </c>
      <c r="B36" s="27" t="s">
        <v>270</v>
      </c>
      <c r="C36" s="20" t="s">
        <v>18</v>
      </c>
      <c r="D36" s="75">
        <f>'[2]трансп'!AL85</f>
        <v>866.9279999999999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0">
        <v>34</v>
      </c>
      <c r="B37" s="27" t="s">
        <v>336</v>
      </c>
      <c r="C37" s="20" t="s">
        <v>18</v>
      </c>
      <c r="D37" s="75">
        <f>'[2]трансп'!AL86</f>
        <v>33159.996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0">
        <v>35</v>
      </c>
      <c r="B38" s="27" t="s">
        <v>339</v>
      </c>
      <c r="C38" s="20" t="s">
        <v>18</v>
      </c>
      <c r="D38" s="75">
        <f>'[2]трансп'!AL87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0">
        <v>36</v>
      </c>
      <c r="B39" s="27" t="s">
        <v>280</v>
      </c>
      <c r="C39" s="20" t="s">
        <v>18</v>
      </c>
      <c r="D39" s="75">
        <f>'[2]трансп'!AL88</f>
        <v>1111.95372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0">
        <v>37</v>
      </c>
      <c r="B40" s="27" t="s">
        <v>281</v>
      </c>
      <c r="C40" s="20" t="s">
        <v>18</v>
      </c>
      <c r="D40" s="75">
        <f>'[2]трансп'!AL89</f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0">
        <v>38</v>
      </c>
      <c r="B41" s="27" t="s">
        <v>340</v>
      </c>
      <c r="C41" s="20" t="s">
        <v>18</v>
      </c>
      <c r="D41" s="75">
        <f>'[2]трансп'!AL90</f>
        <v>964.3191599999999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0">
        <v>39</v>
      </c>
      <c r="B42" s="27" t="s">
        <v>282</v>
      </c>
      <c r="C42" s="20" t="s">
        <v>18</v>
      </c>
      <c r="D42" s="75">
        <f>'[2]трансп'!AL91</f>
        <v>10802.89992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4" spans="2:5" ht="15.75">
      <c r="B44" s="15" t="s">
        <v>338</v>
      </c>
      <c r="E44" s="1"/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2" t="s">
        <v>88</v>
      </c>
      <c r="B1" s="92"/>
      <c r="C1" s="92"/>
      <c r="D1" s="92"/>
    </row>
    <row r="2" spans="1:4" s="14" customFormat="1" ht="36" customHeight="1">
      <c r="A2" s="18"/>
      <c r="B2" s="16" t="s">
        <v>292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209</v>
      </c>
    </row>
    <row r="6" spans="1:4" s="6" customFormat="1" ht="19.5" customHeight="1">
      <c r="A6" s="88" t="s">
        <v>46</v>
      </c>
      <c r="B6" s="88"/>
      <c r="C6" s="88"/>
      <c r="D6" s="88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210</v>
      </c>
    </row>
    <row r="8" spans="1:4" s="6" customFormat="1" ht="19.5" customHeight="1">
      <c r="A8" s="88" t="s">
        <v>177</v>
      </c>
      <c r="B8" s="88"/>
      <c r="C8" s="88"/>
      <c r="D8" s="88"/>
    </row>
    <row r="9" spans="1:4" s="6" customFormat="1" ht="19.5" customHeight="1">
      <c r="A9" s="4" t="s">
        <v>10</v>
      </c>
      <c r="B9" s="3" t="s">
        <v>178</v>
      </c>
      <c r="C9" s="5" t="s">
        <v>5</v>
      </c>
      <c r="D9" s="5" t="s">
        <v>211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212</v>
      </c>
    </row>
    <row r="11" spans="1:4" s="6" customFormat="1" ht="19.5" customHeight="1">
      <c r="A11" s="88" t="s">
        <v>89</v>
      </c>
      <c r="B11" s="88"/>
      <c r="C11" s="88"/>
      <c r="D11" s="88"/>
    </row>
    <row r="12" spans="1:4" s="6" customFormat="1" ht="33" customHeight="1">
      <c r="A12" s="4" t="s">
        <v>140</v>
      </c>
      <c r="B12" s="3" t="s">
        <v>48</v>
      </c>
      <c r="C12" s="5" t="s">
        <v>5</v>
      </c>
      <c r="D12" s="5" t="s">
        <v>218</v>
      </c>
    </row>
    <row r="13" spans="1:4" s="6" customFormat="1" ht="19.5" customHeight="1">
      <c r="A13" s="91" t="s">
        <v>49</v>
      </c>
      <c r="B13" s="91"/>
      <c r="C13" s="91"/>
      <c r="D13" s="91"/>
    </row>
    <row r="14" spans="1:4" s="6" customFormat="1" ht="19.5" customHeight="1">
      <c r="A14" s="4" t="s">
        <v>141</v>
      </c>
      <c r="B14" s="3" t="s">
        <v>50</v>
      </c>
      <c r="C14" s="5" t="s">
        <v>5</v>
      </c>
      <c r="D14" s="5" t="s">
        <v>219</v>
      </c>
    </row>
    <row r="15" spans="1:4" s="6" customFormat="1" ht="19.5" customHeight="1">
      <c r="A15" s="4" t="s">
        <v>142</v>
      </c>
      <c r="B15" s="3" t="s">
        <v>51</v>
      </c>
      <c r="C15" s="5" t="s">
        <v>5</v>
      </c>
      <c r="D15" s="8" t="s">
        <v>223</v>
      </c>
    </row>
    <row r="16" spans="1:4" s="6" customFormat="1" ht="19.5" customHeight="1">
      <c r="A16" s="91" t="s">
        <v>52</v>
      </c>
      <c r="B16" s="91"/>
      <c r="C16" s="91"/>
      <c r="D16" s="91"/>
    </row>
    <row r="17" spans="1:4" s="6" customFormat="1" ht="19.5" customHeight="1">
      <c r="A17" s="4" t="s">
        <v>147</v>
      </c>
      <c r="B17" s="3" t="s">
        <v>53</v>
      </c>
      <c r="C17" s="5" t="s">
        <v>7</v>
      </c>
      <c r="D17" s="5">
        <v>562</v>
      </c>
    </row>
    <row r="18" spans="1:4" s="6" customFormat="1" ht="19.5" customHeight="1">
      <c r="A18" s="88" t="s">
        <v>54</v>
      </c>
      <c r="B18" s="88"/>
      <c r="C18" s="88"/>
      <c r="D18" s="88"/>
    </row>
    <row r="19" spans="1:4" s="6" customFormat="1" ht="19.5" customHeight="1">
      <c r="A19" s="4" t="s">
        <v>148</v>
      </c>
      <c r="B19" s="3" t="s">
        <v>55</v>
      </c>
      <c r="C19" s="5" t="s">
        <v>5</v>
      </c>
      <c r="D19" s="5" t="s">
        <v>208</v>
      </c>
    </row>
    <row r="20" spans="1:4" s="6" customFormat="1" ht="19.5" customHeight="1">
      <c r="A20" s="4" t="s">
        <v>149</v>
      </c>
      <c r="B20" s="3" t="s">
        <v>56</v>
      </c>
      <c r="C20" s="8" t="s">
        <v>6</v>
      </c>
      <c r="D20" s="5"/>
    </row>
    <row r="21" spans="1:4" s="6" customFormat="1" ht="19.5" customHeight="1">
      <c r="A21" s="88" t="s">
        <v>90</v>
      </c>
      <c r="B21" s="88"/>
      <c r="C21" s="88"/>
      <c r="D21" s="88"/>
    </row>
    <row r="22" spans="1:4" s="6" customFormat="1" ht="19.5" customHeight="1">
      <c r="A22" s="4" t="s">
        <v>150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151</v>
      </c>
      <c r="B23" s="3" t="s">
        <v>58</v>
      </c>
      <c r="C23" s="5" t="s">
        <v>5</v>
      </c>
      <c r="D23" s="8" t="s">
        <v>208</v>
      </c>
    </row>
    <row r="24" spans="1:4" s="6" customFormat="1" ht="19.5" customHeight="1">
      <c r="A24" s="4" t="s">
        <v>152</v>
      </c>
      <c r="B24" s="7" t="s">
        <v>59</v>
      </c>
      <c r="C24" s="5" t="s">
        <v>5</v>
      </c>
      <c r="D24" s="5"/>
    </row>
    <row r="25" spans="1:4" s="6" customFormat="1" ht="19.5" customHeight="1">
      <c r="A25" s="91" t="s">
        <v>60</v>
      </c>
      <c r="B25" s="91"/>
      <c r="C25" s="91"/>
      <c r="D25" s="91"/>
    </row>
    <row r="26" spans="1:4" s="6" customFormat="1" ht="34.5" customHeight="1">
      <c r="A26" s="4" t="s">
        <v>153</v>
      </c>
      <c r="B26" s="7" t="s">
        <v>61</v>
      </c>
      <c r="C26" s="5" t="s">
        <v>5</v>
      </c>
      <c r="D26" s="10" t="s">
        <v>224</v>
      </c>
    </row>
    <row r="27" spans="1:4" s="6" customFormat="1" ht="19.5" customHeight="1">
      <c r="A27" s="4" t="s">
        <v>154</v>
      </c>
      <c r="B27" s="7" t="s">
        <v>62</v>
      </c>
      <c r="C27" s="5" t="s">
        <v>5</v>
      </c>
      <c r="D27" s="5" t="s">
        <v>213</v>
      </c>
    </row>
    <row r="28" spans="1:4" s="6" customFormat="1" ht="19.5" customHeight="1">
      <c r="A28" s="4" t="s">
        <v>155</v>
      </c>
      <c r="B28" s="3" t="s">
        <v>63</v>
      </c>
      <c r="C28" s="5" t="s">
        <v>5</v>
      </c>
      <c r="D28" s="8" t="s">
        <v>215</v>
      </c>
    </row>
    <row r="29" spans="1:4" s="6" customFormat="1" ht="19.5" customHeight="1">
      <c r="A29" s="4" t="s">
        <v>156</v>
      </c>
      <c r="B29" s="3" t="s">
        <v>64</v>
      </c>
      <c r="C29" s="5" t="s">
        <v>5</v>
      </c>
      <c r="D29" s="8" t="s">
        <v>214</v>
      </c>
    </row>
    <row r="30" spans="1:4" s="6" customFormat="1" ht="19.5" customHeight="1">
      <c r="A30" s="4" t="s">
        <v>157</v>
      </c>
      <c r="B30" s="3" t="s">
        <v>65</v>
      </c>
      <c r="C30" s="5" t="s">
        <v>5</v>
      </c>
      <c r="D30" s="17">
        <v>42265</v>
      </c>
    </row>
    <row r="31" spans="1:4" s="6" customFormat="1" ht="19.5" customHeight="1">
      <c r="A31" s="4" t="s">
        <v>158</v>
      </c>
      <c r="B31" s="3" t="s">
        <v>66</v>
      </c>
      <c r="C31" s="5" t="s">
        <v>5</v>
      </c>
      <c r="D31" s="17">
        <v>44457</v>
      </c>
    </row>
    <row r="32" spans="1:4" s="6" customFormat="1" ht="30.75" customHeight="1">
      <c r="A32" s="4"/>
      <c r="B32" s="7" t="s">
        <v>61</v>
      </c>
      <c r="C32" s="5"/>
      <c r="D32" s="19" t="s">
        <v>228</v>
      </c>
    </row>
    <row r="33" spans="1:4" s="6" customFormat="1" ht="19.5" customHeight="1">
      <c r="A33" s="4"/>
      <c r="B33" s="7" t="s">
        <v>62</v>
      </c>
      <c r="C33" s="5"/>
      <c r="D33" s="17" t="s">
        <v>208</v>
      </c>
    </row>
    <row r="34" spans="1:4" s="6" customFormat="1" ht="19.5" customHeight="1">
      <c r="A34" s="4"/>
      <c r="B34" s="3" t="s">
        <v>63</v>
      </c>
      <c r="C34" s="5"/>
      <c r="D34" s="8" t="s">
        <v>229</v>
      </c>
    </row>
    <row r="35" spans="1:4" s="6" customFormat="1" ht="19.5" customHeight="1">
      <c r="A35" s="4"/>
      <c r="B35" s="3" t="s">
        <v>64</v>
      </c>
      <c r="C35" s="5"/>
      <c r="D35" s="17"/>
    </row>
    <row r="36" spans="1:4" s="6" customFormat="1" ht="19.5" customHeight="1">
      <c r="A36" s="4"/>
      <c r="B36" s="3" t="s">
        <v>65</v>
      </c>
      <c r="C36" s="5"/>
      <c r="D36" s="17"/>
    </row>
    <row r="37" spans="1:4" s="6" customFormat="1" ht="19.5" customHeight="1">
      <c r="A37" s="4"/>
      <c r="B37" s="3" t="s">
        <v>66</v>
      </c>
      <c r="C37" s="5"/>
      <c r="D37" s="17"/>
    </row>
    <row r="38" spans="1:4" s="6" customFormat="1" ht="24" customHeight="1">
      <c r="A38" s="4"/>
      <c r="B38" s="7" t="s">
        <v>61</v>
      </c>
      <c r="C38" s="5" t="s">
        <v>5</v>
      </c>
      <c r="D38" s="10" t="s">
        <v>220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213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230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214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41878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43620</v>
      </c>
    </row>
    <row r="44" spans="1:4" s="6" customFormat="1" ht="19.5" customHeight="1">
      <c r="A44" s="4"/>
      <c r="B44" s="7" t="s">
        <v>61</v>
      </c>
      <c r="C44" s="5"/>
      <c r="D44" s="19" t="s">
        <v>232</v>
      </c>
    </row>
    <row r="45" spans="1:4" s="6" customFormat="1" ht="19.5" customHeight="1">
      <c r="A45" s="4"/>
      <c r="B45" s="7" t="s">
        <v>62</v>
      </c>
      <c r="C45" s="5"/>
      <c r="D45" s="17" t="s">
        <v>213</v>
      </c>
    </row>
    <row r="46" spans="1:4" s="6" customFormat="1" ht="19.5" customHeight="1">
      <c r="A46" s="4"/>
      <c r="B46" s="3" t="s">
        <v>63</v>
      </c>
      <c r="C46" s="5"/>
      <c r="D46" s="8" t="s">
        <v>238</v>
      </c>
    </row>
    <row r="47" spans="1:4" s="6" customFormat="1" ht="19.5" customHeight="1">
      <c r="A47" s="4"/>
      <c r="B47" s="3" t="s">
        <v>64</v>
      </c>
      <c r="C47" s="5"/>
      <c r="D47" s="17" t="s">
        <v>233</v>
      </c>
    </row>
    <row r="48" spans="1:4" s="6" customFormat="1" ht="19.5" customHeight="1">
      <c r="A48" s="4"/>
      <c r="B48" s="3" t="s">
        <v>65</v>
      </c>
      <c r="C48" s="5"/>
      <c r="D48" s="17">
        <v>41507</v>
      </c>
    </row>
    <row r="49" spans="1:4" s="6" customFormat="1" ht="19.5" customHeight="1">
      <c r="A49" s="4"/>
      <c r="B49" s="3" t="s">
        <v>66</v>
      </c>
      <c r="C49" s="5"/>
      <c r="D49" s="17">
        <v>45157</v>
      </c>
    </row>
    <row r="50" spans="1:4" s="6" customFormat="1" ht="19.5" customHeight="1">
      <c r="A50" s="4"/>
      <c r="B50" s="7" t="s">
        <v>61</v>
      </c>
      <c r="C50" s="5"/>
      <c r="D50" s="19" t="s">
        <v>234</v>
      </c>
    </row>
    <row r="51" spans="1:4" s="6" customFormat="1" ht="19.5" customHeight="1">
      <c r="A51" s="4"/>
      <c r="B51" s="7" t="s">
        <v>62</v>
      </c>
      <c r="C51" s="5"/>
      <c r="D51" s="17" t="s">
        <v>208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91" t="s">
        <v>67</v>
      </c>
      <c r="B56" s="91"/>
      <c r="C56" s="91"/>
      <c r="D56" s="91"/>
    </row>
    <row r="57" spans="1:4" s="6" customFormat="1" ht="19.5" customHeight="1">
      <c r="A57" s="4" t="s">
        <v>159</v>
      </c>
      <c r="B57" s="7" t="s">
        <v>68</v>
      </c>
      <c r="C57" s="5" t="s">
        <v>5</v>
      </c>
      <c r="D57" s="5" t="s">
        <v>231</v>
      </c>
    </row>
    <row r="58" spans="1:4" s="6" customFormat="1" ht="19.5" customHeight="1">
      <c r="A58" s="4" t="s">
        <v>163</v>
      </c>
      <c r="B58" s="7" t="s">
        <v>69</v>
      </c>
      <c r="C58" s="8" t="s">
        <v>6</v>
      </c>
      <c r="D58" s="5">
        <v>2</v>
      </c>
    </row>
    <row r="59" spans="1:4" s="6" customFormat="1" ht="19.5" customHeight="1">
      <c r="A59" s="91" t="s">
        <v>70</v>
      </c>
      <c r="B59" s="91"/>
      <c r="C59" s="91"/>
      <c r="D59" s="91"/>
    </row>
    <row r="60" spans="1:4" s="6" customFormat="1" ht="19.5" customHeight="1">
      <c r="A60" s="4" t="s">
        <v>164</v>
      </c>
      <c r="B60" s="3" t="s">
        <v>71</v>
      </c>
      <c r="C60" s="5" t="s">
        <v>5</v>
      </c>
      <c r="D60" s="5" t="s">
        <v>231</v>
      </c>
    </row>
    <row r="61" spans="1:4" s="6" customFormat="1" ht="19.5" customHeight="1">
      <c r="A61" s="91" t="s">
        <v>72</v>
      </c>
      <c r="B61" s="91"/>
      <c r="C61" s="91"/>
      <c r="D61" s="91"/>
    </row>
    <row r="62" spans="1:4" s="6" customFormat="1" ht="19.5" customHeight="1">
      <c r="A62" s="4" t="s">
        <v>165</v>
      </c>
      <c r="B62" s="7" t="s">
        <v>73</v>
      </c>
      <c r="C62" s="5" t="s">
        <v>5</v>
      </c>
      <c r="D62" s="5" t="s">
        <v>229</v>
      </c>
    </row>
    <row r="63" spans="1:4" s="6" customFormat="1" ht="19.5" customHeight="1">
      <c r="A63" s="91" t="s">
        <v>74</v>
      </c>
      <c r="B63" s="91"/>
      <c r="C63" s="91"/>
      <c r="D63" s="91"/>
    </row>
    <row r="64" spans="1:4" s="6" customFormat="1" ht="19.5" customHeight="1">
      <c r="A64" s="4" t="s">
        <v>166</v>
      </c>
      <c r="B64" s="7" t="s">
        <v>75</v>
      </c>
      <c r="C64" s="5" t="s">
        <v>5</v>
      </c>
      <c r="D64" s="5" t="s">
        <v>231</v>
      </c>
    </row>
    <row r="65" spans="1:4" s="6" customFormat="1" ht="19.5" customHeight="1">
      <c r="A65" s="88" t="s">
        <v>76</v>
      </c>
      <c r="B65" s="88"/>
      <c r="C65" s="88"/>
      <c r="D65" s="88"/>
    </row>
    <row r="66" spans="1:4" s="6" customFormat="1" ht="19.5" customHeight="1">
      <c r="A66" s="4" t="s">
        <v>170</v>
      </c>
      <c r="B66" s="7" t="s">
        <v>77</v>
      </c>
      <c r="C66" s="5" t="s">
        <v>5</v>
      </c>
      <c r="D66" s="5" t="s">
        <v>231</v>
      </c>
    </row>
    <row r="67" spans="1:4" s="6" customFormat="1" ht="19.5" customHeight="1">
      <c r="A67" s="4" t="s">
        <v>171</v>
      </c>
      <c r="B67" s="7" t="s">
        <v>78</v>
      </c>
      <c r="C67" s="5" t="s">
        <v>34</v>
      </c>
      <c r="D67" s="5"/>
    </row>
    <row r="68" spans="1:4" s="6" customFormat="1" ht="19.5" customHeight="1">
      <c r="A68" s="91" t="s">
        <v>79</v>
      </c>
      <c r="B68" s="91"/>
      <c r="C68" s="91"/>
      <c r="D68" s="91"/>
    </row>
    <row r="69" spans="1:4" s="6" customFormat="1" ht="19.5" customHeight="1">
      <c r="A69" s="4" t="s">
        <v>172</v>
      </c>
      <c r="B69" s="7" t="s">
        <v>80</v>
      </c>
      <c r="C69" s="5" t="s">
        <v>5</v>
      </c>
      <c r="D69" s="5" t="s">
        <v>216</v>
      </c>
    </row>
    <row r="70" spans="1:4" s="6" customFormat="1" ht="19.5" customHeight="1">
      <c r="A70" s="91" t="s">
        <v>81</v>
      </c>
      <c r="B70" s="91"/>
      <c r="C70" s="91"/>
      <c r="D70" s="91"/>
    </row>
    <row r="71" spans="1:4" s="6" customFormat="1" ht="19.5" customHeight="1">
      <c r="A71" s="4" t="s">
        <v>173</v>
      </c>
      <c r="B71" s="3" t="s">
        <v>82</v>
      </c>
      <c r="C71" s="5" t="s">
        <v>5</v>
      </c>
      <c r="D71" s="7" t="s">
        <v>217</v>
      </c>
    </row>
    <row r="72" spans="1:4" s="6" customFormat="1" ht="19.5" customHeight="1">
      <c r="A72" s="91" t="s">
        <v>83</v>
      </c>
      <c r="B72" s="91"/>
      <c r="C72" s="91"/>
      <c r="D72" s="91"/>
    </row>
    <row r="73" spans="1:4" s="6" customFormat="1" ht="19.5" customHeight="1">
      <c r="A73" s="4" t="s">
        <v>174</v>
      </c>
      <c r="B73" s="3" t="s">
        <v>84</v>
      </c>
      <c r="C73" s="5" t="s">
        <v>5</v>
      </c>
      <c r="D73" s="5" t="s">
        <v>235</v>
      </c>
    </row>
    <row r="74" spans="1:4" s="6" customFormat="1" ht="19.5" customHeight="1">
      <c r="A74" s="91" t="s">
        <v>85</v>
      </c>
      <c r="B74" s="91"/>
      <c r="C74" s="91"/>
      <c r="D74" s="91"/>
    </row>
    <row r="75" spans="1:4" s="6" customFormat="1" ht="33.75" customHeight="1">
      <c r="A75" s="4" t="s">
        <v>175</v>
      </c>
      <c r="B75" s="3" t="s">
        <v>86</v>
      </c>
      <c r="C75" s="5" t="s">
        <v>5</v>
      </c>
      <c r="D75" s="8" t="s">
        <v>239</v>
      </c>
    </row>
    <row r="76" spans="1:4" s="6" customFormat="1" ht="19.5" customHeight="1">
      <c r="A76" s="88" t="s">
        <v>91</v>
      </c>
      <c r="B76" s="88"/>
      <c r="C76" s="88"/>
      <c r="D76" s="88"/>
    </row>
    <row r="77" spans="1:4" s="6" customFormat="1" ht="19.5" customHeight="1">
      <c r="A77" s="4" t="s">
        <v>176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18:D18"/>
    <mergeCell ref="A8:D8"/>
    <mergeCell ref="A16:D16"/>
    <mergeCell ref="A1:D1"/>
    <mergeCell ref="A6:D6"/>
    <mergeCell ref="A11:D11"/>
    <mergeCell ref="A13:D13"/>
    <mergeCell ref="A76:D76"/>
    <mergeCell ref="A21:D21"/>
    <mergeCell ref="A25:D25"/>
    <mergeCell ref="A56:D56"/>
    <mergeCell ref="A59:D59"/>
    <mergeCell ref="A61:D61"/>
    <mergeCell ref="A63:D63"/>
    <mergeCell ref="A65:D65"/>
    <mergeCell ref="A68:D68"/>
    <mergeCell ref="A70:D7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00">
      <selection activeCell="B3" sqref="B3"/>
    </sheetView>
  </sheetViews>
  <sheetFormatPr defaultColWidth="9.140625" defaultRowHeight="15"/>
  <cols>
    <col min="1" max="1" width="7.28125" style="1" bestFit="1" customWidth="1"/>
    <col min="2" max="2" width="48.140625" style="52" customWidth="1"/>
    <col min="3" max="3" width="9.00390625" style="52" bestFit="1" customWidth="1"/>
    <col min="4" max="4" width="21.140625" style="39" customWidth="1"/>
    <col min="5" max="5" width="20.57421875" style="39" customWidth="1"/>
    <col min="6" max="6" width="11.7109375" style="39" customWidth="1"/>
    <col min="7" max="7" width="36.57421875" style="54" customWidth="1"/>
    <col min="8" max="8" width="9.140625" style="52" customWidth="1"/>
    <col min="9" max="16384" width="9.140625" style="1" customWidth="1"/>
  </cols>
  <sheetData>
    <row r="1" spans="2:8" s="36" customFormat="1" ht="64.5" customHeight="1">
      <c r="B1" s="93" t="s">
        <v>293</v>
      </c>
      <c r="C1" s="93"/>
      <c r="D1" s="93"/>
      <c r="E1" s="37"/>
      <c r="F1" s="37"/>
      <c r="G1" s="38"/>
      <c r="H1" s="39"/>
    </row>
    <row r="2" spans="2:8" s="36" customFormat="1" ht="24.75" customHeight="1">
      <c r="B2" s="16" t="s">
        <v>292</v>
      </c>
      <c r="C2" s="39"/>
      <c r="D2" s="39"/>
      <c r="E2" s="39"/>
      <c r="F2" s="39"/>
      <c r="G2" s="38"/>
      <c r="H2" s="39"/>
    </row>
    <row r="3" spans="1:8" s="6" customFormat="1" ht="61.5" customHeight="1">
      <c r="A3" s="40" t="s">
        <v>0</v>
      </c>
      <c r="B3" s="41" t="s">
        <v>1</v>
      </c>
      <c r="C3" s="41" t="s">
        <v>2</v>
      </c>
      <c r="D3" s="42" t="s">
        <v>295</v>
      </c>
      <c r="E3" s="42" t="s">
        <v>296</v>
      </c>
      <c r="F3" s="41" t="s">
        <v>297</v>
      </c>
      <c r="G3" s="43" t="s">
        <v>298</v>
      </c>
      <c r="H3" s="44"/>
    </row>
    <row r="4" spans="1:8" s="6" customFormat="1" ht="19.5" customHeight="1">
      <c r="A4" s="45">
        <v>1</v>
      </c>
      <c r="B4" s="46" t="s">
        <v>4</v>
      </c>
      <c r="C4" s="47" t="s">
        <v>5</v>
      </c>
      <c r="D4" s="94" t="str">
        <f>'[1]2.1'!D6</f>
        <v>27.03.2018 г.</v>
      </c>
      <c r="E4" s="95"/>
      <c r="F4" s="48"/>
      <c r="G4" s="49"/>
      <c r="H4" s="44"/>
    </row>
    <row r="5" spans="1:8" s="6" customFormat="1" ht="19.5" customHeight="1">
      <c r="A5" s="45">
        <v>2</v>
      </c>
      <c r="B5" s="50" t="s">
        <v>92</v>
      </c>
      <c r="C5" s="47" t="s">
        <v>5</v>
      </c>
      <c r="D5" s="96" t="s">
        <v>254</v>
      </c>
      <c r="E5" s="97"/>
      <c r="F5" s="41"/>
      <c r="G5" s="49"/>
      <c r="H5" s="44"/>
    </row>
    <row r="6" spans="1:8" s="6" customFormat="1" ht="19.5" customHeight="1">
      <c r="A6" s="45">
        <v>3</v>
      </c>
      <c r="B6" s="50" t="s">
        <v>64</v>
      </c>
      <c r="C6" s="47" t="s">
        <v>5</v>
      </c>
      <c r="D6" s="94" t="s">
        <v>299</v>
      </c>
      <c r="E6" s="95"/>
      <c r="F6" s="48"/>
      <c r="G6" s="49"/>
      <c r="H6" s="44"/>
    </row>
    <row r="7" spans="1:8" s="6" customFormat="1" ht="19.5" customHeight="1">
      <c r="A7" s="45">
        <v>4</v>
      </c>
      <c r="B7" s="50" t="s">
        <v>93</v>
      </c>
      <c r="C7" s="47" t="s">
        <v>300</v>
      </c>
      <c r="D7" s="51">
        <v>4.26</v>
      </c>
      <c r="E7" s="51">
        <v>4.65</v>
      </c>
      <c r="F7" s="48">
        <v>1806.1</v>
      </c>
      <c r="G7" s="49">
        <f>(D7*6+E7*6)*F7</f>
        <v>96554.106</v>
      </c>
      <c r="H7" s="44"/>
    </row>
    <row r="8" spans="1:8" s="6" customFormat="1" ht="89.25" customHeight="1">
      <c r="A8" s="45">
        <v>5</v>
      </c>
      <c r="B8" s="50" t="s">
        <v>179</v>
      </c>
      <c r="C8" s="47" t="s">
        <v>5</v>
      </c>
      <c r="D8" s="94" t="s">
        <v>301</v>
      </c>
      <c r="E8" s="95"/>
      <c r="F8" s="48"/>
      <c r="G8" s="49"/>
      <c r="H8" s="44"/>
    </row>
    <row r="9" spans="1:8" s="6" customFormat="1" ht="19.5" customHeight="1">
      <c r="A9" s="45">
        <v>6</v>
      </c>
      <c r="B9" s="50" t="s">
        <v>180</v>
      </c>
      <c r="C9" s="47" t="s">
        <v>5</v>
      </c>
      <c r="D9" s="94" t="s">
        <v>255</v>
      </c>
      <c r="E9" s="95"/>
      <c r="F9" s="48"/>
      <c r="G9" s="49"/>
      <c r="H9" s="44"/>
    </row>
    <row r="10" spans="1:8" s="6" customFormat="1" ht="31.5" customHeight="1">
      <c r="A10" s="45">
        <v>7</v>
      </c>
      <c r="B10" s="50" t="s">
        <v>94</v>
      </c>
      <c r="C10" s="47" t="s">
        <v>5</v>
      </c>
      <c r="D10" s="94" t="s">
        <v>256</v>
      </c>
      <c r="E10" s="95"/>
      <c r="F10" s="48"/>
      <c r="G10" s="49"/>
      <c r="H10" s="44"/>
    </row>
    <row r="11" spans="1:8" s="6" customFormat="1" ht="15.75">
      <c r="A11" s="45">
        <v>8</v>
      </c>
      <c r="B11" s="50"/>
      <c r="C11" s="47"/>
      <c r="D11" s="51"/>
      <c r="E11" s="51"/>
      <c r="F11" s="48"/>
      <c r="G11" s="49"/>
      <c r="H11" s="44"/>
    </row>
    <row r="12" spans="1:8" s="6" customFormat="1" ht="15.75">
      <c r="A12" s="45">
        <v>9</v>
      </c>
      <c r="B12" s="50" t="s">
        <v>92</v>
      </c>
      <c r="C12" s="47" t="s">
        <v>5</v>
      </c>
      <c r="D12" s="96" t="s">
        <v>257</v>
      </c>
      <c r="E12" s="97"/>
      <c r="F12" s="41"/>
      <c r="G12" s="49"/>
      <c r="H12" s="44"/>
    </row>
    <row r="13" spans="1:8" s="6" customFormat="1" ht="31.5" customHeight="1">
      <c r="A13" s="45">
        <v>10</v>
      </c>
      <c r="B13" s="50" t="s">
        <v>64</v>
      </c>
      <c r="C13" s="47" t="s">
        <v>5</v>
      </c>
      <c r="D13" s="94" t="s">
        <v>299</v>
      </c>
      <c r="E13" s="95"/>
      <c r="F13" s="48"/>
      <c r="G13" s="49"/>
      <c r="H13" s="44"/>
    </row>
    <row r="14" spans="1:7" ht="15.75">
      <c r="A14" s="45">
        <v>11</v>
      </c>
      <c r="B14" s="50" t="s">
        <v>93</v>
      </c>
      <c r="C14" s="47" t="s">
        <v>18</v>
      </c>
      <c r="D14" s="51">
        <v>6.23</v>
      </c>
      <c r="E14" s="51">
        <v>6.15</v>
      </c>
      <c r="F14" s="48">
        <v>1806.1</v>
      </c>
      <c r="G14" s="49">
        <f>(D14*6+E14*6)*F14</f>
        <v>134157.108</v>
      </c>
    </row>
    <row r="15" spans="1:7" ht="105" customHeight="1">
      <c r="A15" s="45">
        <v>12</v>
      </c>
      <c r="B15" s="50" t="s">
        <v>179</v>
      </c>
      <c r="C15" s="47" t="s">
        <v>5</v>
      </c>
      <c r="D15" s="94" t="s">
        <v>301</v>
      </c>
      <c r="E15" s="95"/>
      <c r="F15" s="48"/>
      <c r="G15" s="53"/>
    </row>
    <row r="16" spans="1:7" ht="47.25" customHeight="1">
      <c r="A16" s="45">
        <v>13</v>
      </c>
      <c r="B16" s="50" t="s">
        <v>180</v>
      </c>
      <c r="C16" s="47" t="s">
        <v>5</v>
      </c>
      <c r="D16" s="94" t="s">
        <v>258</v>
      </c>
      <c r="E16" s="95"/>
      <c r="F16" s="48"/>
      <c r="G16" s="53"/>
    </row>
    <row r="17" spans="1:7" ht="15.75">
      <c r="A17" s="45">
        <v>14</v>
      </c>
      <c r="B17" s="50" t="s">
        <v>94</v>
      </c>
      <c r="C17" s="47" t="s">
        <v>5</v>
      </c>
      <c r="D17" s="94" t="s">
        <v>259</v>
      </c>
      <c r="E17" s="95"/>
      <c r="F17" s="48"/>
      <c r="G17" s="53"/>
    </row>
    <row r="18" spans="1:7" ht="15.75">
      <c r="A18" s="45">
        <v>15</v>
      </c>
      <c r="B18" s="50"/>
      <c r="C18" s="47"/>
      <c r="D18" s="51"/>
      <c r="E18" s="51"/>
      <c r="F18" s="48"/>
      <c r="G18" s="53"/>
    </row>
    <row r="19" spans="1:7" ht="31.5" customHeight="1">
      <c r="A19" s="45">
        <v>16</v>
      </c>
      <c r="B19" s="50" t="s">
        <v>92</v>
      </c>
      <c r="C19" s="47" t="s">
        <v>5</v>
      </c>
      <c r="D19" s="96" t="s">
        <v>278</v>
      </c>
      <c r="E19" s="97"/>
      <c r="F19" s="41"/>
      <c r="G19" s="53"/>
    </row>
    <row r="20" spans="1:7" ht="15.75">
      <c r="A20" s="45">
        <v>17</v>
      </c>
      <c r="B20" s="50" t="s">
        <v>64</v>
      </c>
      <c r="C20" s="47" t="s">
        <v>5</v>
      </c>
      <c r="D20" s="94" t="s">
        <v>299</v>
      </c>
      <c r="E20" s="95"/>
      <c r="F20" s="48"/>
      <c r="G20" s="53"/>
    </row>
    <row r="21" spans="1:7" ht="15.75">
      <c r="A21" s="45">
        <v>18</v>
      </c>
      <c r="B21" s="50" t="s">
        <v>93</v>
      </c>
      <c r="C21" s="47" t="s">
        <v>18</v>
      </c>
      <c r="D21" s="51">
        <v>0</v>
      </c>
      <c r="E21" s="51">
        <v>0</v>
      </c>
      <c r="F21" s="48">
        <v>1806.1</v>
      </c>
      <c r="G21" s="49">
        <f>(D21*6+E21*6)*F21</f>
        <v>0</v>
      </c>
    </row>
    <row r="22" spans="1:7" ht="107.25" customHeight="1">
      <c r="A22" s="45">
        <v>19</v>
      </c>
      <c r="B22" s="50" t="s">
        <v>179</v>
      </c>
      <c r="C22" s="47" t="s">
        <v>5</v>
      </c>
      <c r="D22" s="94" t="s">
        <v>301</v>
      </c>
      <c r="E22" s="95"/>
      <c r="F22" s="48"/>
      <c r="G22" s="53"/>
    </row>
    <row r="23" spans="1:7" ht="15.75">
      <c r="A23" s="45">
        <v>20</v>
      </c>
      <c r="B23" s="50" t="s">
        <v>180</v>
      </c>
      <c r="C23" s="47" t="s">
        <v>5</v>
      </c>
      <c r="D23" s="94" t="s">
        <v>255</v>
      </c>
      <c r="E23" s="95"/>
      <c r="F23" s="48"/>
      <c r="G23" s="53"/>
    </row>
    <row r="24" spans="1:7" ht="31.5" customHeight="1">
      <c r="A24" s="45">
        <v>21</v>
      </c>
      <c r="B24" s="50" t="s">
        <v>94</v>
      </c>
      <c r="C24" s="47" t="s">
        <v>5</v>
      </c>
      <c r="D24" s="94" t="s">
        <v>302</v>
      </c>
      <c r="E24" s="95"/>
      <c r="F24" s="48"/>
      <c r="G24" s="53"/>
    </row>
    <row r="25" spans="1:7" ht="15.75">
      <c r="A25" s="45">
        <v>22</v>
      </c>
      <c r="B25" s="50"/>
      <c r="C25" s="47"/>
      <c r="D25" s="51"/>
      <c r="E25" s="51"/>
      <c r="F25" s="48"/>
      <c r="G25" s="53"/>
    </row>
    <row r="26" spans="1:7" ht="31.5" customHeight="1">
      <c r="A26" s="45">
        <v>23</v>
      </c>
      <c r="B26" s="50" t="s">
        <v>92</v>
      </c>
      <c r="C26" s="47" t="s">
        <v>5</v>
      </c>
      <c r="D26" s="96" t="s">
        <v>279</v>
      </c>
      <c r="E26" s="97"/>
      <c r="F26" s="41"/>
      <c r="G26" s="53"/>
    </row>
    <row r="27" spans="1:7" ht="15.75">
      <c r="A27" s="45">
        <v>24</v>
      </c>
      <c r="B27" s="50" t="s">
        <v>64</v>
      </c>
      <c r="C27" s="47" t="s">
        <v>5</v>
      </c>
      <c r="D27" s="94" t="s">
        <v>299</v>
      </c>
      <c r="E27" s="95"/>
      <c r="F27" s="48"/>
      <c r="G27" s="53"/>
    </row>
    <row r="28" spans="1:7" ht="15.75">
      <c r="A28" s="45">
        <v>25</v>
      </c>
      <c r="B28" s="50" t="s">
        <v>93</v>
      </c>
      <c r="C28" s="47" t="s">
        <v>18</v>
      </c>
      <c r="D28" s="51">
        <v>0</v>
      </c>
      <c r="E28" s="51">
        <v>0</v>
      </c>
      <c r="F28" s="48">
        <v>1806.1</v>
      </c>
      <c r="G28" s="49">
        <f>(D28*6+E28*6)*F28</f>
        <v>0</v>
      </c>
    </row>
    <row r="29" spans="1:7" ht="105.75" customHeight="1">
      <c r="A29" s="45">
        <v>26</v>
      </c>
      <c r="B29" s="50" t="s">
        <v>179</v>
      </c>
      <c r="C29" s="47" t="s">
        <v>5</v>
      </c>
      <c r="D29" s="94" t="s">
        <v>301</v>
      </c>
      <c r="E29" s="95"/>
      <c r="F29" s="48"/>
      <c r="G29" s="53"/>
    </row>
    <row r="30" spans="1:7" ht="15.75">
      <c r="A30" s="45">
        <v>27</v>
      </c>
      <c r="B30" s="50" t="s">
        <v>180</v>
      </c>
      <c r="C30" s="47" t="s">
        <v>5</v>
      </c>
      <c r="D30" s="94" t="s">
        <v>255</v>
      </c>
      <c r="E30" s="95"/>
      <c r="F30" s="48"/>
      <c r="G30" s="53"/>
    </row>
    <row r="31" spans="1:7" ht="15.75">
      <c r="A31" s="45">
        <v>28</v>
      </c>
      <c r="B31" s="50" t="s">
        <v>94</v>
      </c>
      <c r="C31" s="47" t="s">
        <v>5</v>
      </c>
      <c r="D31" s="94" t="s">
        <v>259</v>
      </c>
      <c r="E31" s="95"/>
      <c r="F31" s="48"/>
      <c r="G31" s="53"/>
    </row>
    <row r="32" spans="1:7" ht="15.75">
      <c r="A32" s="45">
        <v>29</v>
      </c>
      <c r="B32" s="50"/>
      <c r="C32" s="47"/>
      <c r="D32" s="51"/>
      <c r="E32" s="51"/>
      <c r="F32" s="48"/>
      <c r="G32" s="53"/>
    </row>
    <row r="33" spans="1:7" ht="47.25" customHeight="1">
      <c r="A33" s="45">
        <v>30</v>
      </c>
      <c r="B33" s="50" t="s">
        <v>92</v>
      </c>
      <c r="C33" s="47" t="s">
        <v>5</v>
      </c>
      <c r="D33" s="96" t="s">
        <v>260</v>
      </c>
      <c r="E33" s="97"/>
      <c r="F33" s="41"/>
      <c r="G33" s="53"/>
    </row>
    <row r="34" spans="1:7" ht="15.75">
      <c r="A34" s="45">
        <v>31</v>
      </c>
      <c r="B34" s="50" t="s">
        <v>64</v>
      </c>
      <c r="C34" s="47" t="s">
        <v>5</v>
      </c>
      <c r="D34" s="94" t="s">
        <v>299</v>
      </c>
      <c r="E34" s="95"/>
      <c r="F34" s="48"/>
      <c r="G34" s="53"/>
    </row>
    <row r="35" spans="1:7" ht="15.75">
      <c r="A35" s="45">
        <v>32</v>
      </c>
      <c r="B35" s="50" t="s">
        <v>93</v>
      </c>
      <c r="C35" s="47" t="s">
        <v>18</v>
      </c>
      <c r="D35" s="51">
        <v>2.21</v>
      </c>
      <c r="E35" s="51">
        <v>2.65</v>
      </c>
      <c r="F35" s="48">
        <v>1806.1</v>
      </c>
      <c r="G35" s="49">
        <f>(D35*6+E35*6)*F35</f>
        <v>52665.87599999999</v>
      </c>
    </row>
    <row r="36" spans="1:7" ht="111.75" customHeight="1">
      <c r="A36" s="45">
        <v>33</v>
      </c>
      <c r="B36" s="50" t="s">
        <v>179</v>
      </c>
      <c r="C36" s="47" t="s">
        <v>5</v>
      </c>
      <c r="D36" s="94" t="s">
        <v>301</v>
      </c>
      <c r="E36" s="95"/>
      <c r="F36" s="48"/>
      <c r="G36" s="53"/>
    </row>
    <row r="37" spans="1:7" ht="31.5" customHeight="1">
      <c r="A37" s="45">
        <v>34</v>
      </c>
      <c r="B37" s="50" t="s">
        <v>180</v>
      </c>
      <c r="C37" s="47" t="s">
        <v>5</v>
      </c>
      <c r="D37" s="94" t="s">
        <v>261</v>
      </c>
      <c r="E37" s="95"/>
      <c r="F37" s="48"/>
      <c r="G37" s="53"/>
    </row>
    <row r="38" spans="1:7" ht="15.75">
      <c r="A38" s="45">
        <v>35</v>
      </c>
      <c r="B38" s="50" t="s">
        <v>94</v>
      </c>
      <c r="C38" s="47" t="s">
        <v>5</v>
      </c>
      <c r="D38" s="94" t="s">
        <v>259</v>
      </c>
      <c r="E38" s="95"/>
      <c r="F38" s="48"/>
      <c r="G38" s="53"/>
    </row>
    <row r="39" spans="1:7" ht="15.75">
      <c r="A39" s="45">
        <v>36</v>
      </c>
      <c r="B39" s="50"/>
      <c r="C39" s="47"/>
      <c r="D39" s="51"/>
      <c r="E39" s="51"/>
      <c r="F39" s="48"/>
      <c r="G39" s="53"/>
    </row>
    <row r="40" spans="1:7" ht="47.25" customHeight="1">
      <c r="A40" s="45">
        <v>37</v>
      </c>
      <c r="B40" s="50" t="s">
        <v>92</v>
      </c>
      <c r="C40" s="47" t="s">
        <v>5</v>
      </c>
      <c r="D40" s="96" t="s">
        <v>262</v>
      </c>
      <c r="E40" s="97"/>
      <c r="F40" s="41"/>
      <c r="G40" s="53"/>
    </row>
    <row r="41" spans="1:7" ht="15.75">
      <c r="A41" s="45">
        <v>38</v>
      </c>
      <c r="B41" s="50" t="s">
        <v>64</v>
      </c>
      <c r="C41" s="47" t="s">
        <v>5</v>
      </c>
      <c r="D41" s="94" t="s">
        <v>299</v>
      </c>
      <c r="E41" s="95"/>
      <c r="F41" s="48"/>
      <c r="G41" s="53"/>
    </row>
    <row r="42" spans="1:7" ht="15.75">
      <c r="A42" s="45">
        <v>39</v>
      </c>
      <c r="B42" s="50" t="s">
        <v>93</v>
      </c>
      <c r="C42" s="47" t="s">
        <v>18</v>
      </c>
      <c r="D42" s="51">
        <v>1.78</v>
      </c>
      <c r="E42" s="51">
        <v>1.8</v>
      </c>
      <c r="F42" s="48">
        <v>1806.1</v>
      </c>
      <c r="G42" s="49">
        <f>(D42*6+E42*6)*F42</f>
        <v>38795.028</v>
      </c>
    </row>
    <row r="43" spans="1:7" ht="109.5" customHeight="1">
      <c r="A43" s="45">
        <v>40</v>
      </c>
      <c r="B43" s="50" t="s">
        <v>179</v>
      </c>
      <c r="C43" s="47" t="s">
        <v>5</v>
      </c>
      <c r="D43" s="94" t="s">
        <v>301</v>
      </c>
      <c r="E43" s="95"/>
      <c r="F43" s="48"/>
      <c r="G43" s="53"/>
    </row>
    <row r="44" spans="1:7" ht="31.5" customHeight="1">
      <c r="A44" s="45">
        <v>41</v>
      </c>
      <c r="B44" s="50" t="s">
        <v>180</v>
      </c>
      <c r="C44" s="47" t="s">
        <v>5</v>
      </c>
      <c r="D44" s="94" t="s">
        <v>261</v>
      </c>
      <c r="E44" s="95"/>
      <c r="F44" s="48"/>
      <c r="G44" s="53"/>
    </row>
    <row r="45" spans="1:7" ht="15.75">
      <c r="A45" s="45">
        <v>42</v>
      </c>
      <c r="B45" s="50" t="s">
        <v>94</v>
      </c>
      <c r="C45" s="47" t="s">
        <v>5</v>
      </c>
      <c r="D45" s="94" t="s">
        <v>259</v>
      </c>
      <c r="E45" s="95"/>
      <c r="F45" s="48"/>
      <c r="G45" s="53"/>
    </row>
    <row r="46" spans="1:7" ht="15.75">
      <c r="A46" s="45">
        <v>43</v>
      </c>
      <c r="B46" s="50"/>
      <c r="C46" s="47"/>
      <c r="D46" s="51"/>
      <c r="E46" s="51"/>
      <c r="F46" s="48"/>
      <c r="G46" s="53"/>
    </row>
    <row r="47" spans="1:7" ht="93" customHeight="1">
      <c r="A47" s="45">
        <v>44</v>
      </c>
      <c r="B47" s="50" t="s">
        <v>92</v>
      </c>
      <c r="C47" s="47" t="s">
        <v>5</v>
      </c>
      <c r="D47" s="96" t="s">
        <v>263</v>
      </c>
      <c r="E47" s="97"/>
      <c r="F47" s="41"/>
      <c r="G47" s="53"/>
    </row>
    <row r="48" spans="1:7" ht="15.75">
      <c r="A48" s="45">
        <v>45</v>
      </c>
      <c r="B48" s="50" t="s">
        <v>64</v>
      </c>
      <c r="C48" s="47" t="s">
        <v>5</v>
      </c>
      <c r="D48" s="94" t="s">
        <v>299</v>
      </c>
      <c r="E48" s="95"/>
      <c r="F48" s="48"/>
      <c r="G48" s="53"/>
    </row>
    <row r="49" spans="1:7" ht="15.75">
      <c r="A49" s="45">
        <v>46</v>
      </c>
      <c r="B49" s="50" t="s">
        <v>93</v>
      </c>
      <c r="C49" s="47" t="s">
        <v>18</v>
      </c>
      <c r="D49" s="51">
        <v>4.53</v>
      </c>
      <c r="E49" s="51">
        <v>4.5</v>
      </c>
      <c r="F49" s="48">
        <v>1806.1</v>
      </c>
      <c r="G49" s="49">
        <f>(D49*6+E49*6)*F49</f>
        <v>97854.49799999999</v>
      </c>
    </row>
    <row r="50" spans="1:7" ht="103.5" customHeight="1">
      <c r="A50" s="45">
        <v>47</v>
      </c>
      <c r="B50" s="50" t="s">
        <v>179</v>
      </c>
      <c r="C50" s="47" t="s">
        <v>5</v>
      </c>
      <c r="D50" s="94" t="s">
        <v>301</v>
      </c>
      <c r="E50" s="95"/>
      <c r="F50" s="48"/>
      <c r="G50" s="53"/>
    </row>
    <row r="51" spans="1:7" ht="31.5" customHeight="1">
      <c r="A51" s="45">
        <v>48</v>
      </c>
      <c r="B51" s="50" t="s">
        <v>180</v>
      </c>
      <c r="C51" s="47" t="s">
        <v>5</v>
      </c>
      <c r="D51" s="94" t="s">
        <v>261</v>
      </c>
      <c r="E51" s="95"/>
      <c r="F51" s="48"/>
      <c r="G51" s="53"/>
    </row>
    <row r="52" spans="1:7" ht="15.75">
      <c r="A52" s="45">
        <v>49</v>
      </c>
      <c r="B52" s="50" t="s">
        <v>94</v>
      </c>
      <c r="C52" s="47" t="s">
        <v>5</v>
      </c>
      <c r="D52" s="94" t="s">
        <v>259</v>
      </c>
      <c r="E52" s="95"/>
      <c r="F52" s="48"/>
      <c r="G52" s="53"/>
    </row>
    <row r="53" spans="1:7" ht="15.75">
      <c r="A53" s="45">
        <v>57</v>
      </c>
      <c r="B53" s="50"/>
      <c r="C53" s="47"/>
      <c r="D53" s="51"/>
      <c r="E53" s="51"/>
      <c r="F53" s="48"/>
      <c r="G53" s="53"/>
    </row>
    <row r="54" spans="1:7" ht="15.75">
      <c r="A54" s="45">
        <v>58</v>
      </c>
      <c r="B54" s="50" t="s">
        <v>92</v>
      </c>
      <c r="C54" s="47" t="s">
        <v>5</v>
      </c>
      <c r="D54" s="96" t="s">
        <v>264</v>
      </c>
      <c r="E54" s="97"/>
      <c r="F54" s="41"/>
      <c r="G54" s="53"/>
    </row>
    <row r="55" spans="1:7" ht="15.75">
      <c r="A55" s="45">
        <v>59</v>
      </c>
      <c r="B55" s="50" t="s">
        <v>64</v>
      </c>
      <c r="C55" s="47" t="s">
        <v>5</v>
      </c>
      <c r="D55" s="94" t="s">
        <v>299</v>
      </c>
      <c r="E55" s="95"/>
      <c r="F55" s="48"/>
      <c r="G55" s="53"/>
    </row>
    <row r="56" spans="1:7" ht="15.75">
      <c r="A56" s="45">
        <v>60</v>
      </c>
      <c r="B56" s="50" t="s">
        <v>93</v>
      </c>
      <c r="C56" s="47" t="s">
        <v>18</v>
      </c>
      <c r="D56" s="51">
        <v>0.06</v>
      </c>
      <c r="E56" s="51">
        <v>0.06</v>
      </c>
      <c r="F56" s="48">
        <v>1806.1</v>
      </c>
      <c r="G56" s="49">
        <f>(D56*6+E56*6)*F56</f>
        <v>1300.3919999999998</v>
      </c>
    </row>
    <row r="57" spans="1:7" ht="104.25" customHeight="1">
      <c r="A57" s="45">
        <v>61</v>
      </c>
      <c r="B57" s="50" t="s">
        <v>179</v>
      </c>
      <c r="C57" s="47" t="s">
        <v>5</v>
      </c>
      <c r="D57" s="94" t="s">
        <v>301</v>
      </c>
      <c r="E57" s="95"/>
      <c r="F57" s="48"/>
      <c r="G57" s="53"/>
    </row>
    <row r="58" spans="1:7" ht="15.75">
      <c r="A58" s="45">
        <v>62</v>
      </c>
      <c r="B58" s="50" t="s">
        <v>180</v>
      </c>
      <c r="C58" s="47" t="s">
        <v>5</v>
      </c>
      <c r="D58" s="94" t="s">
        <v>265</v>
      </c>
      <c r="E58" s="95"/>
      <c r="F58" s="48"/>
      <c r="G58" s="53"/>
    </row>
    <row r="59" spans="1:7" ht="45" customHeight="1">
      <c r="A59" s="45">
        <v>63</v>
      </c>
      <c r="B59" s="50" t="s">
        <v>94</v>
      </c>
      <c r="C59" s="47" t="s">
        <v>5</v>
      </c>
      <c r="D59" s="94" t="s">
        <v>266</v>
      </c>
      <c r="E59" s="95"/>
      <c r="F59" s="48"/>
      <c r="G59" s="53"/>
    </row>
    <row r="60" spans="1:7" ht="45" customHeight="1">
      <c r="A60" s="45">
        <v>64</v>
      </c>
      <c r="B60" s="50"/>
      <c r="C60" s="47"/>
      <c r="D60" s="51"/>
      <c r="E60" s="51"/>
      <c r="F60" s="48"/>
      <c r="G60" s="53"/>
    </row>
    <row r="61" spans="1:7" ht="47.25" customHeight="1">
      <c r="A61" s="45">
        <v>65</v>
      </c>
      <c r="B61" s="50" t="s">
        <v>92</v>
      </c>
      <c r="C61" s="47" t="s">
        <v>5</v>
      </c>
      <c r="D61" s="96" t="s">
        <v>268</v>
      </c>
      <c r="E61" s="97"/>
      <c r="F61" s="41"/>
      <c r="G61" s="53"/>
    </row>
    <row r="62" spans="1:7" ht="15.75">
      <c r="A62" s="45">
        <v>66</v>
      </c>
      <c r="B62" s="50" t="s">
        <v>64</v>
      </c>
      <c r="C62" s="47" t="s">
        <v>5</v>
      </c>
      <c r="D62" s="94" t="s">
        <v>299</v>
      </c>
      <c r="E62" s="95"/>
      <c r="F62" s="48"/>
      <c r="G62" s="53"/>
    </row>
    <row r="63" spans="1:7" ht="15.75">
      <c r="A63" s="45">
        <v>67</v>
      </c>
      <c r="B63" s="50" t="s">
        <v>93</v>
      </c>
      <c r="C63" s="47" t="s">
        <v>18</v>
      </c>
      <c r="D63" s="51">
        <v>0.14</v>
      </c>
      <c r="E63" s="51">
        <v>0.14</v>
      </c>
      <c r="F63" s="48">
        <v>1806.1</v>
      </c>
      <c r="G63" s="49">
        <f>(D63*6+E63*6)*F63</f>
        <v>3034.248</v>
      </c>
    </row>
    <row r="64" spans="1:7" ht="114" customHeight="1">
      <c r="A64" s="45">
        <v>68</v>
      </c>
      <c r="B64" s="50" t="s">
        <v>179</v>
      </c>
      <c r="C64" s="47" t="s">
        <v>5</v>
      </c>
      <c r="D64" s="94" t="s">
        <v>301</v>
      </c>
      <c r="E64" s="95"/>
      <c r="F64" s="48"/>
      <c r="G64" s="53"/>
    </row>
    <row r="65" spans="1:7" ht="31.5" customHeight="1">
      <c r="A65" s="45">
        <v>69</v>
      </c>
      <c r="B65" s="50" t="s">
        <v>180</v>
      </c>
      <c r="C65" s="47" t="s">
        <v>5</v>
      </c>
      <c r="D65" s="94" t="s">
        <v>269</v>
      </c>
      <c r="E65" s="95"/>
      <c r="F65" s="48"/>
      <c r="G65" s="53"/>
    </row>
    <row r="66" spans="1:7" ht="15.75">
      <c r="A66" s="45">
        <v>70</v>
      </c>
      <c r="B66" s="50" t="s">
        <v>94</v>
      </c>
      <c r="C66" s="47" t="s">
        <v>5</v>
      </c>
      <c r="D66" s="94" t="s">
        <v>259</v>
      </c>
      <c r="E66" s="95"/>
      <c r="F66" s="48"/>
      <c r="G66" s="53"/>
    </row>
    <row r="67" spans="1:7" ht="15.75">
      <c r="A67" s="45">
        <v>71</v>
      </c>
      <c r="B67" s="50"/>
      <c r="C67" s="47"/>
      <c r="D67" s="51"/>
      <c r="E67" s="51"/>
      <c r="F67" s="48"/>
      <c r="G67" s="53"/>
    </row>
    <row r="68" spans="1:7" ht="31.5" customHeight="1">
      <c r="A68" s="45">
        <v>72</v>
      </c>
      <c r="B68" s="50" t="s">
        <v>92</v>
      </c>
      <c r="C68" s="47" t="s">
        <v>5</v>
      </c>
      <c r="D68" s="96" t="s">
        <v>270</v>
      </c>
      <c r="E68" s="97"/>
      <c r="F68" s="41"/>
      <c r="G68" s="53"/>
    </row>
    <row r="69" spans="1:7" ht="15.75">
      <c r="A69" s="45">
        <v>73</v>
      </c>
      <c r="B69" s="50" t="s">
        <v>64</v>
      </c>
      <c r="C69" s="47" t="s">
        <v>5</v>
      </c>
      <c r="D69" s="94" t="s">
        <v>299</v>
      </c>
      <c r="E69" s="95"/>
      <c r="F69" s="48"/>
      <c r="G69" s="53"/>
    </row>
    <row r="70" spans="1:7" ht="15.75">
      <c r="A70" s="45">
        <v>74</v>
      </c>
      <c r="B70" s="50" t="s">
        <v>93</v>
      </c>
      <c r="C70" s="47" t="s">
        <v>18</v>
      </c>
      <c r="D70" s="51">
        <v>0.04</v>
      </c>
      <c r="E70" s="51">
        <v>0.04</v>
      </c>
      <c r="F70" s="48">
        <v>1806.1</v>
      </c>
      <c r="G70" s="49">
        <f>(D70*6+E70*6)*F70</f>
        <v>866.9279999999999</v>
      </c>
    </row>
    <row r="71" spans="1:7" ht="100.5" customHeight="1">
      <c r="A71" s="45">
        <v>75</v>
      </c>
      <c r="B71" s="50" t="s">
        <v>179</v>
      </c>
      <c r="C71" s="47" t="s">
        <v>5</v>
      </c>
      <c r="D71" s="94" t="s">
        <v>301</v>
      </c>
      <c r="E71" s="95"/>
      <c r="F71" s="48"/>
      <c r="G71" s="53"/>
    </row>
    <row r="72" spans="1:7" ht="15.75">
      <c r="A72" s="45">
        <v>76</v>
      </c>
      <c r="B72" s="50" t="s">
        <v>180</v>
      </c>
      <c r="C72" s="47" t="s">
        <v>5</v>
      </c>
      <c r="D72" s="94" t="s">
        <v>271</v>
      </c>
      <c r="E72" s="95"/>
      <c r="F72" s="48"/>
      <c r="G72" s="53"/>
    </row>
    <row r="73" spans="1:7" ht="15.75">
      <c r="A73" s="45">
        <v>77</v>
      </c>
      <c r="B73" s="50" t="s">
        <v>94</v>
      </c>
      <c r="C73" s="47" t="s">
        <v>5</v>
      </c>
      <c r="D73" s="94" t="s">
        <v>259</v>
      </c>
      <c r="E73" s="95"/>
      <c r="F73" s="48"/>
      <c r="G73" s="53"/>
    </row>
    <row r="74" spans="1:7" ht="15.75">
      <c r="A74" s="45">
        <v>85</v>
      </c>
      <c r="B74" s="50"/>
      <c r="C74" s="47"/>
      <c r="D74" s="51"/>
      <c r="E74" s="51"/>
      <c r="F74" s="48"/>
      <c r="G74" s="53"/>
    </row>
    <row r="75" spans="1:7" ht="63" customHeight="1">
      <c r="A75" s="45">
        <v>86</v>
      </c>
      <c r="B75" s="50" t="s">
        <v>92</v>
      </c>
      <c r="C75" s="47" t="s">
        <v>5</v>
      </c>
      <c r="D75" s="96" t="s">
        <v>272</v>
      </c>
      <c r="E75" s="97"/>
      <c r="F75" s="41"/>
      <c r="G75" s="53"/>
    </row>
    <row r="76" spans="1:7" ht="15.75">
      <c r="A76" s="45">
        <v>87</v>
      </c>
      <c r="B76" s="50" t="s">
        <v>64</v>
      </c>
      <c r="C76" s="47" t="s">
        <v>5</v>
      </c>
      <c r="D76" s="94" t="s">
        <v>299</v>
      </c>
      <c r="E76" s="95"/>
      <c r="F76" s="48"/>
      <c r="G76" s="53"/>
    </row>
    <row r="77" spans="1:7" ht="15.75">
      <c r="A77" s="45">
        <v>88</v>
      </c>
      <c r="B77" s="50" t="s">
        <v>93</v>
      </c>
      <c r="C77" s="47" t="s">
        <v>18</v>
      </c>
      <c r="D77" s="51">
        <v>3.88</v>
      </c>
      <c r="E77" s="51">
        <v>3.88</v>
      </c>
      <c r="F77" s="48">
        <v>1806.1</v>
      </c>
      <c r="G77" s="49">
        <f>(D77*6+E77*6)*F77</f>
        <v>84092.016</v>
      </c>
    </row>
    <row r="78" spans="1:7" ht="104.25" customHeight="1">
      <c r="A78" s="45">
        <v>89</v>
      </c>
      <c r="B78" s="50" t="s">
        <v>179</v>
      </c>
      <c r="C78" s="47" t="s">
        <v>5</v>
      </c>
      <c r="D78" s="94" t="s">
        <v>301</v>
      </c>
      <c r="E78" s="95"/>
      <c r="F78" s="48"/>
      <c r="G78" s="53"/>
    </row>
    <row r="79" spans="1:7" ht="15.75">
      <c r="A79" s="45">
        <v>90</v>
      </c>
      <c r="B79" s="50" t="s">
        <v>180</v>
      </c>
      <c r="C79" s="47" t="s">
        <v>5</v>
      </c>
      <c r="D79" s="94" t="s">
        <v>273</v>
      </c>
      <c r="E79" s="95"/>
      <c r="F79" s="48"/>
      <c r="G79" s="53"/>
    </row>
    <row r="80" spans="1:7" ht="15.75">
      <c r="A80" s="45">
        <v>91</v>
      </c>
      <c r="B80" s="50" t="s">
        <v>94</v>
      </c>
      <c r="C80" s="47" t="s">
        <v>5</v>
      </c>
      <c r="D80" s="94" t="s">
        <v>303</v>
      </c>
      <c r="E80" s="95"/>
      <c r="F80" s="48"/>
      <c r="G80" s="53"/>
    </row>
    <row r="81" spans="1:7" ht="15.75">
      <c r="A81" s="45">
        <v>92</v>
      </c>
      <c r="B81" s="50"/>
      <c r="C81" s="47"/>
      <c r="D81" s="51"/>
      <c r="E81" s="51"/>
      <c r="F81" s="48"/>
      <c r="G81" s="53"/>
    </row>
    <row r="82" spans="1:7" ht="47.25" customHeight="1">
      <c r="A82" s="45">
        <v>93</v>
      </c>
      <c r="B82" s="50" t="s">
        <v>92</v>
      </c>
      <c r="C82" s="47" t="s">
        <v>5</v>
      </c>
      <c r="D82" s="96" t="s">
        <v>267</v>
      </c>
      <c r="E82" s="97"/>
      <c r="F82" s="41"/>
      <c r="G82" s="53"/>
    </row>
    <row r="83" spans="1:7" ht="15.75">
      <c r="A83" s="45">
        <v>94</v>
      </c>
      <c r="B83" s="50" t="s">
        <v>64</v>
      </c>
      <c r="C83" s="47" t="s">
        <v>5</v>
      </c>
      <c r="D83" s="94" t="s">
        <v>299</v>
      </c>
      <c r="E83" s="95"/>
      <c r="F83" s="48"/>
      <c r="G83" s="53"/>
    </row>
    <row r="84" spans="1:7" ht="15.75">
      <c r="A84" s="45">
        <v>95</v>
      </c>
      <c r="B84" s="50" t="s">
        <v>93</v>
      </c>
      <c r="C84" s="47" t="s">
        <v>18</v>
      </c>
      <c r="D84" s="51">
        <v>0.11</v>
      </c>
      <c r="E84" s="51">
        <v>0.45</v>
      </c>
      <c r="F84" s="48">
        <v>1806.1</v>
      </c>
      <c r="G84" s="49">
        <f>(D84*6+E84*6)*F84</f>
        <v>6068.496</v>
      </c>
    </row>
    <row r="85" spans="1:7" ht="88.5" customHeight="1">
      <c r="A85" s="45">
        <v>96</v>
      </c>
      <c r="B85" s="50" t="s">
        <v>179</v>
      </c>
      <c r="C85" s="47" t="s">
        <v>5</v>
      </c>
      <c r="D85" s="94" t="s">
        <v>301</v>
      </c>
      <c r="E85" s="95"/>
      <c r="F85" s="48"/>
      <c r="G85" s="53"/>
    </row>
    <row r="86" spans="1:7" ht="15.75">
      <c r="A86" s="45">
        <v>97</v>
      </c>
      <c r="B86" s="50" t="s">
        <v>180</v>
      </c>
      <c r="C86" s="47" t="s">
        <v>5</v>
      </c>
      <c r="D86" s="94" t="s">
        <v>273</v>
      </c>
      <c r="E86" s="95"/>
      <c r="F86" s="48"/>
      <c r="G86" s="53"/>
    </row>
    <row r="87" spans="1:7" ht="31.5" customHeight="1">
      <c r="A87" s="45">
        <v>98</v>
      </c>
      <c r="B87" s="50" t="s">
        <v>94</v>
      </c>
      <c r="C87" s="47" t="s">
        <v>5</v>
      </c>
      <c r="D87" s="94" t="s">
        <v>304</v>
      </c>
      <c r="E87" s="95"/>
      <c r="F87" s="48"/>
      <c r="G87" s="53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61">
      <selection activeCell="J64" sqref="J64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9" t="s">
        <v>103</v>
      </c>
      <c r="B1" s="89"/>
      <c r="C1" s="89"/>
      <c r="D1" s="89"/>
    </row>
    <row r="2" spans="1:4" ht="15.75">
      <c r="A2"/>
      <c r="B2" s="16" t="s">
        <v>294</v>
      </c>
      <c r="C2"/>
      <c r="D2"/>
    </row>
    <row r="3" spans="1:4" ht="34.5" customHeight="1">
      <c r="A3" s="40" t="s">
        <v>0</v>
      </c>
      <c r="B3" s="40" t="s">
        <v>1</v>
      </c>
      <c r="C3" s="40" t="s">
        <v>2</v>
      </c>
      <c r="D3" s="40" t="s">
        <v>3</v>
      </c>
    </row>
    <row r="4" spans="1:4" s="6" customFormat="1" ht="19.5" customHeight="1">
      <c r="A4" s="55">
        <v>1</v>
      </c>
      <c r="B4" s="56" t="s">
        <v>4</v>
      </c>
      <c r="C4" s="57" t="s">
        <v>5</v>
      </c>
      <c r="D4" s="57" t="s">
        <v>291</v>
      </c>
    </row>
    <row r="5" spans="1:4" s="6" customFormat="1" ht="19.5" customHeight="1">
      <c r="A5" s="63">
        <v>2</v>
      </c>
      <c r="B5" s="56" t="s">
        <v>95</v>
      </c>
      <c r="C5" s="57" t="s">
        <v>5</v>
      </c>
      <c r="D5" s="57" t="s">
        <v>224</v>
      </c>
    </row>
    <row r="6" spans="1:4" s="6" customFormat="1" ht="19.5" customHeight="1">
      <c r="A6" s="63">
        <v>3</v>
      </c>
      <c r="B6" s="56" t="s">
        <v>95</v>
      </c>
      <c r="C6" s="57"/>
      <c r="D6" s="57" t="s">
        <v>240</v>
      </c>
    </row>
    <row r="7" spans="1:4" s="6" customFormat="1" ht="19.5" customHeight="1">
      <c r="A7" s="63">
        <v>4</v>
      </c>
      <c r="B7" s="56" t="s">
        <v>96</v>
      </c>
      <c r="C7" s="57" t="s">
        <v>5</v>
      </c>
      <c r="D7" s="57" t="s">
        <v>241</v>
      </c>
    </row>
    <row r="8" spans="1:4" s="6" customFormat="1" ht="19.5" customHeight="1">
      <c r="A8" s="63">
        <v>5</v>
      </c>
      <c r="B8" s="56" t="s">
        <v>64</v>
      </c>
      <c r="C8" s="57" t="s">
        <v>5</v>
      </c>
      <c r="D8" s="57" t="s">
        <v>34</v>
      </c>
    </row>
    <row r="9" spans="1:4" s="6" customFormat="1" ht="34.5" customHeight="1">
      <c r="A9" s="63">
        <v>6</v>
      </c>
      <c r="B9" s="56" t="s">
        <v>305</v>
      </c>
      <c r="C9" s="57" t="s">
        <v>306</v>
      </c>
      <c r="D9" s="57">
        <v>32.76</v>
      </c>
    </row>
    <row r="10" spans="1:4" s="6" customFormat="1" ht="34.5" customHeight="1">
      <c r="A10" s="63">
        <v>7</v>
      </c>
      <c r="B10" s="56" t="s">
        <v>307</v>
      </c>
      <c r="C10" s="57" t="s">
        <v>306</v>
      </c>
      <c r="D10" s="57">
        <v>27.86</v>
      </c>
    </row>
    <row r="11" spans="1:4" s="6" customFormat="1" ht="51" customHeight="1">
      <c r="A11" s="63">
        <v>8</v>
      </c>
      <c r="B11" s="56" t="s">
        <v>98</v>
      </c>
      <c r="C11" s="57" t="s">
        <v>5</v>
      </c>
      <c r="D11" s="57" t="s">
        <v>247</v>
      </c>
    </row>
    <row r="12" spans="1:4" s="6" customFormat="1" ht="19.5" customHeight="1">
      <c r="A12" s="63">
        <v>9</v>
      </c>
      <c r="B12" s="56" t="s">
        <v>99</v>
      </c>
      <c r="C12" s="57" t="s">
        <v>5</v>
      </c>
      <c r="D12" s="57" t="s">
        <v>308</v>
      </c>
    </row>
    <row r="13" spans="1:4" s="6" customFormat="1" ht="33" customHeight="1">
      <c r="A13" s="63">
        <v>10</v>
      </c>
      <c r="B13" s="56" t="s">
        <v>100</v>
      </c>
      <c r="C13" s="57" t="s">
        <v>5</v>
      </c>
      <c r="D13" s="58" t="s">
        <v>309</v>
      </c>
    </row>
    <row r="14" spans="1:4" s="6" customFormat="1" ht="33" customHeight="1">
      <c r="A14" s="63">
        <v>11</v>
      </c>
      <c r="B14" s="56" t="s">
        <v>101</v>
      </c>
      <c r="C14" s="57" t="s">
        <v>5</v>
      </c>
      <c r="D14" s="57" t="s">
        <v>310</v>
      </c>
    </row>
    <row r="15" spans="1:4" s="6" customFormat="1" ht="26.25" customHeight="1">
      <c r="A15" s="63">
        <v>12</v>
      </c>
      <c r="B15" s="56" t="s">
        <v>244</v>
      </c>
      <c r="C15" s="57" t="s">
        <v>311</v>
      </c>
      <c r="D15" s="57">
        <v>6.4</v>
      </c>
    </row>
    <row r="16" spans="1:4" ht="22.5" customHeight="1">
      <c r="A16" s="63">
        <v>13</v>
      </c>
      <c r="B16" s="56" t="s">
        <v>245</v>
      </c>
      <c r="C16" s="57" t="s">
        <v>311</v>
      </c>
      <c r="D16" s="57">
        <v>6.4</v>
      </c>
    </row>
    <row r="17" spans="1:4" ht="27" customHeight="1">
      <c r="A17" s="63">
        <v>14</v>
      </c>
      <c r="B17" s="56" t="s">
        <v>246</v>
      </c>
      <c r="C17" s="57" t="s">
        <v>312</v>
      </c>
      <c r="D17" s="57">
        <v>0.012</v>
      </c>
    </row>
    <row r="18" spans="1:4" ht="85.5">
      <c r="A18" s="63">
        <v>15</v>
      </c>
      <c r="B18" s="56" t="s">
        <v>102</v>
      </c>
      <c r="C18" s="57" t="s">
        <v>5</v>
      </c>
      <c r="D18" s="59" t="s">
        <v>313</v>
      </c>
    </row>
    <row r="19" spans="1:4" ht="15.75">
      <c r="A19" s="63">
        <v>16</v>
      </c>
      <c r="B19" s="56" t="s">
        <v>95</v>
      </c>
      <c r="C19" s="57" t="s">
        <v>5</v>
      </c>
      <c r="D19" s="60" t="s">
        <v>224</v>
      </c>
    </row>
    <row r="20" spans="1:4" ht="15.75">
      <c r="A20" s="63">
        <v>17</v>
      </c>
      <c r="B20" s="56" t="s">
        <v>95</v>
      </c>
      <c r="C20" s="57"/>
      <c r="D20" s="57" t="s">
        <v>240</v>
      </c>
    </row>
    <row r="21" spans="1:4" ht="15.75">
      <c r="A21" s="63">
        <v>18</v>
      </c>
      <c r="B21" s="56" t="s">
        <v>96</v>
      </c>
      <c r="C21" s="57" t="s">
        <v>5</v>
      </c>
      <c r="D21" s="57" t="s">
        <v>241</v>
      </c>
    </row>
    <row r="22" spans="1:4" ht="15.75">
      <c r="A22" s="63">
        <v>19</v>
      </c>
      <c r="B22" s="56" t="s">
        <v>64</v>
      </c>
      <c r="C22" s="57" t="s">
        <v>5</v>
      </c>
      <c r="D22" s="57" t="s">
        <v>34</v>
      </c>
    </row>
    <row r="23" spans="1:4" ht="31.5">
      <c r="A23" s="63">
        <v>20</v>
      </c>
      <c r="B23" s="56" t="s">
        <v>242</v>
      </c>
      <c r="C23" s="57" t="s">
        <v>306</v>
      </c>
      <c r="D23" s="57">
        <v>32.76</v>
      </c>
    </row>
    <row r="24" spans="1:4" ht="31.5">
      <c r="A24" s="63">
        <v>21</v>
      </c>
      <c r="B24" s="56" t="s">
        <v>243</v>
      </c>
      <c r="C24" s="57" t="s">
        <v>306</v>
      </c>
      <c r="D24" s="61">
        <v>27.86</v>
      </c>
    </row>
    <row r="25" spans="1:4" ht="31.5">
      <c r="A25" s="63">
        <v>22</v>
      </c>
      <c r="B25" s="56" t="s">
        <v>98</v>
      </c>
      <c r="C25" s="57" t="s">
        <v>5</v>
      </c>
      <c r="D25" s="57" t="s">
        <v>247</v>
      </c>
    </row>
    <row r="26" spans="1:4" ht="31.5">
      <c r="A26" s="63">
        <v>23</v>
      </c>
      <c r="B26" s="56" t="s">
        <v>99</v>
      </c>
      <c r="C26" s="57" t="s">
        <v>5</v>
      </c>
      <c r="D26" s="57" t="s">
        <v>248</v>
      </c>
    </row>
    <row r="27" spans="1:4" ht="47.25">
      <c r="A27" s="63">
        <v>24</v>
      </c>
      <c r="B27" s="56" t="s">
        <v>100</v>
      </c>
      <c r="C27" s="57" t="s">
        <v>5</v>
      </c>
      <c r="D27" s="59" t="s">
        <v>309</v>
      </c>
    </row>
    <row r="28" spans="1:4" ht="15.75">
      <c r="A28" s="63">
        <v>25</v>
      </c>
      <c r="B28" s="56" t="s">
        <v>101</v>
      </c>
      <c r="C28" s="57" t="s">
        <v>5</v>
      </c>
      <c r="D28" s="57" t="s">
        <v>314</v>
      </c>
    </row>
    <row r="29" spans="1:4" ht="20.25" customHeight="1">
      <c r="A29" s="63">
        <v>26</v>
      </c>
      <c r="B29" s="56" t="s">
        <v>244</v>
      </c>
      <c r="C29" s="57" t="s">
        <v>311</v>
      </c>
      <c r="D29" s="57">
        <v>6.4</v>
      </c>
    </row>
    <row r="30" spans="1:4" ht="20.25" customHeight="1">
      <c r="A30" s="63">
        <v>27</v>
      </c>
      <c r="B30" s="56" t="s">
        <v>245</v>
      </c>
      <c r="C30" s="57" t="s">
        <v>311</v>
      </c>
      <c r="D30" s="57">
        <v>6.4</v>
      </c>
    </row>
    <row r="31" spans="1:4" ht="20.25" customHeight="1">
      <c r="A31" s="63">
        <v>28</v>
      </c>
      <c r="B31" s="56" t="s">
        <v>246</v>
      </c>
      <c r="C31" s="57" t="s">
        <v>5</v>
      </c>
      <c r="D31" s="57">
        <v>0.012</v>
      </c>
    </row>
    <row r="32" spans="1:4" ht="108.75" customHeight="1">
      <c r="A32" s="63">
        <v>29</v>
      </c>
      <c r="B32" s="56" t="s">
        <v>102</v>
      </c>
      <c r="C32" s="57" t="s">
        <v>5</v>
      </c>
      <c r="D32" s="59" t="s">
        <v>313</v>
      </c>
    </row>
    <row r="33" spans="1:4" ht="15.75">
      <c r="A33" s="63">
        <v>30</v>
      </c>
      <c r="B33" s="56" t="s">
        <v>95</v>
      </c>
      <c r="C33" s="57" t="s">
        <v>5</v>
      </c>
      <c r="D33" s="57" t="s">
        <v>232</v>
      </c>
    </row>
    <row r="34" spans="1:4" ht="15.75">
      <c r="A34" s="63">
        <v>31</v>
      </c>
      <c r="B34" s="56" t="s">
        <v>96</v>
      </c>
      <c r="C34" s="57" t="s">
        <v>5</v>
      </c>
      <c r="D34" s="57" t="s">
        <v>252</v>
      </c>
    </row>
    <row r="35" spans="1:4" ht="15.75">
      <c r="A35" s="63">
        <v>32</v>
      </c>
      <c r="B35" s="56" t="s">
        <v>64</v>
      </c>
      <c r="C35" s="57" t="s">
        <v>5</v>
      </c>
      <c r="D35" s="57" t="s">
        <v>290</v>
      </c>
    </row>
    <row r="36" spans="1:4" ht="31.5">
      <c r="A36" s="63">
        <v>33</v>
      </c>
      <c r="B36" s="56" t="s">
        <v>97</v>
      </c>
      <c r="C36" s="57" t="s">
        <v>315</v>
      </c>
      <c r="D36" s="57">
        <v>3.37</v>
      </c>
    </row>
    <row r="37" spans="1:4" ht="31.5">
      <c r="A37" s="63">
        <v>34</v>
      </c>
      <c r="B37" s="56" t="s">
        <v>98</v>
      </c>
      <c r="C37" s="57" t="s">
        <v>5</v>
      </c>
      <c r="D37" s="57" t="s">
        <v>316</v>
      </c>
    </row>
    <row r="38" spans="1:4" ht="31.5">
      <c r="A38" s="63">
        <v>35</v>
      </c>
      <c r="B38" s="56" t="s">
        <v>99</v>
      </c>
      <c r="C38" s="57" t="s">
        <v>5</v>
      </c>
      <c r="D38" s="57" t="s">
        <v>317</v>
      </c>
    </row>
    <row r="39" spans="1:4" ht="47.25">
      <c r="A39" s="63">
        <v>36</v>
      </c>
      <c r="B39" s="56" t="s">
        <v>100</v>
      </c>
      <c r="C39" s="57" t="s">
        <v>5</v>
      </c>
      <c r="D39" s="57" t="s">
        <v>318</v>
      </c>
    </row>
    <row r="40" spans="1:4" ht="15.75">
      <c r="A40" s="63">
        <v>37</v>
      </c>
      <c r="B40" s="56" t="s">
        <v>101</v>
      </c>
      <c r="C40" s="57" t="s">
        <v>5</v>
      </c>
      <c r="D40" s="57" t="s">
        <v>310</v>
      </c>
    </row>
    <row r="41" spans="1:4" ht="31.5">
      <c r="A41" s="63">
        <v>38</v>
      </c>
      <c r="B41" s="56" t="s">
        <v>181</v>
      </c>
      <c r="C41" s="57"/>
      <c r="D41" s="57" t="s">
        <v>235</v>
      </c>
    </row>
    <row r="42" spans="1:4" ht="31.5">
      <c r="A42" s="63">
        <v>39</v>
      </c>
      <c r="B42" s="56" t="s">
        <v>182</v>
      </c>
      <c r="C42" s="57" t="s">
        <v>319</v>
      </c>
      <c r="D42" s="57">
        <v>2.88</v>
      </c>
    </row>
    <row r="43" spans="1:4" ht="104.25" customHeight="1">
      <c r="A43" s="63">
        <v>40</v>
      </c>
      <c r="B43" s="56" t="s">
        <v>102</v>
      </c>
      <c r="C43" s="57" t="s">
        <v>5</v>
      </c>
      <c r="D43" s="62" t="s">
        <v>320</v>
      </c>
    </row>
    <row r="44" spans="1:4" ht="15.75">
      <c r="A44" s="63">
        <v>41</v>
      </c>
      <c r="B44" s="56" t="s">
        <v>95</v>
      </c>
      <c r="C44" s="57" t="s">
        <v>5</v>
      </c>
      <c r="D44" s="57" t="s">
        <v>232</v>
      </c>
    </row>
    <row r="45" spans="1:4" ht="15.75">
      <c r="A45" s="63">
        <v>42</v>
      </c>
      <c r="B45" s="56" t="s">
        <v>96</v>
      </c>
      <c r="C45" s="57" t="s">
        <v>5</v>
      </c>
      <c r="D45" s="57" t="s">
        <v>252</v>
      </c>
    </row>
    <row r="46" spans="1:4" ht="15.75">
      <c r="A46" s="63">
        <v>43</v>
      </c>
      <c r="B46" s="56" t="s">
        <v>64</v>
      </c>
      <c r="C46" s="57" t="s">
        <v>5</v>
      </c>
      <c r="D46" s="57" t="s">
        <v>290</v>
      </c>
    </row>
    <row r="47" spans="1:4" ht="31.5">
      <c r="A47" s="63">
        <v>44</v>
      </c>
      <c r="B47" s="56" t="s">
        <v>97</v>
      </c>
      <c r="C47" s="57" t="s">
        <v>315</v>
      </c>
      <c r="D47" s="57">
        <v>3.53</v>
      </c>
    </row>
    <row r="48" spans="1:4" ht="31.5">
      <c r="A48" s="63">
        <v>45</v>
      </c>
      <c r="B48" s="56" t="s">
        <v>98</v>
      </c>
      <c r="C48" s="57" t="s">
        <v>5</v>
      </c>
      <c r="D48" s="57" t="s">
        <v>253</v>
      </c>
    </row>
    <row r="49" spans="1:4" ht="31.5">
      <c r="A49" s="63">
        <v>46</v>
      </c>
      <c r="B49" s="56" t="s">
        <v>99</v>
      </c>
      <c r="C49" s="57" t="s">
        <v>5</v>
      </c>
      <c r="D49" s="57" t="s">
        <v>317</v>
      </c>
    </row>
    <row r="50" spans="1:4" ht="47.25">
      <c r="A50" s="63">
        <v>47</v>
      </c>
      <c r="B50" s="56" t="s">
        <v>100</v>
      </c>
      <c r="C50" s="57" t="s">
        <v>5</v>
      </c>
      <c r="D50" s="57" t="s">
        <v>318</v>
      </c>
    </row>
    <row r="51" spans="1:4" ht="15.75">
      <c r="A51" s="63">
        <v>48</v>
      </c>
      <c r="B51" s="56" t="s">
        <v>101</v>
      </c>
      <c r="C51" s="57" t="s">
        <v>5</v>
      </c>
      <c r="D51" s="57" t="s">
        <v>314</v>
      </c>
    </row>
    <row r="52" spans="1:4" ht="31.5">
      <c r="A52" s="63">
        <v>49</v>
      </c>
      <c r="B52" s="56" t="s">
        <v>181</v>
      </c>
      <c r="C52" s="57"/>
      <c r="D52" s="57" t="s">
        <v>235</v>
      </c>
    </row>
    <row r="53" spans="1:4" ht="31.5">
      <c r="A53" s="63">
        <v>50</v>
      </c>
      <c r="B53" s="56" t="s">
        <v>182</v>
      </c>
      <c r="C53" s="57" t="s">
        <v>319</v>
      </c>
      <c r="D53" s="57">
        <v>2.88</v>
      </c>
    </row>
    <row r="54" spans="1:4" ht="114" customHeight="1">
      <c r="A54" s="63">
        <v>51</v>
      </c>
      <c r="B54" s="56" t="s">
        <v>102</v>
      </c>
      <c r="C54" s="57" t="s">
        <v>5</v>
      </c>
      <c r="D54" s="62" t="s">
        <v>320</v>
      </c>
    </row>
    <row r="55" spans="1:4" ht="15.75">
      <c r="A55" s="63">
        <v>52</v>
      </c>
      <c r="B55" s="65" t="s">
        <v>95</v>
      </c>
      <c r="C55" s="64" t="s">
        <v>5</v>
      </c>
      <c r="D55" s="66" t="s">
        <v>249</v>
      </c>
    </row>
    <row r="56" spans="1:4" ht="15.75">
      <c r="A56" s="63">
        <v>53</v>
      </c>
      <c r="B56" s="65" t="s">
        <v>96</v>
      </c>
      <c r="C56" s="64" t="s">
        <v>5</v>
      </c>
      <c r="D56" s="66" t="s">
        <v>241</v>
      </c>
    </row>
    <row r="57" spans="1:4" ht="15.75">
      <c r="A57" s="63">
        <v>54</v>
      </c>
      <c r="B57" s="65" t="s">
        <v>64</v>
      </c>
      <c r="C57" s="64" t="s">
        <v>5</v>
      </c>
      <c r="D57" s="66" t="s">
        <v>321</v>
      </c>
    </row>
    <row r="58" spans="1:4" ht="31.5">
      <c r="A58" s="63">
        <v>55</v>
      </c>
      <c r="B58" s="65" t="s">
        <v>97</v>
      </c>
      <c r="C58" s="64" t="s">
        <v>322</v>
      </c>
      <c r="D58" s="64">
        <v>2634.69</v>
      </c>
    </row>
    <row r="59" spans="1:4" ht="15.75">
      <c r="A59" s="63">
        <v>56</v>
      </c>
      <c r="B59" s="65" t="s">
        <v>97</v>
      </c>
      <c r="C59" s="64" t="s">
        <v>323</v>
      </c>
      <c r="D59" s="64">
        <v>39.52</v>
      </c>
    </row>
    <row r="60" spans="1:4" ht="31.5">
      <c r="A60" s="63">
        <v>57</v>
      </c>
      <c r="B60" s="65" t="s">
        <v>98</v>
      </c>
      <c r="C60" s="64" t="s">
        <v>5</v>
      </c>
      <c r="D60" s="64" t="s">
        <v>324</v>
      </c>
    </row>
    <row r="61" spans="1:4" ht="31.5">
      <c r="A61" s="63">
        <v>58</v>
      </c>
      <c r="B61" s="65" t="s">
        <v>99</v>
      </c>
      <c r="C61" s="64" t="s">
        <v>5</v>
      </c>
      <c r="D61" s="64" t="s">
        <v>325</v>
      </c>
    </row>
    <row r="62" spans="1:4" ht="47.25">
      <c r="A62" s="63">
        <v>59</v>
      </c>
      <c r="B62" s="65" t="s">
        <v>100</v>
      </c>
      <c r="C62" s="64" t="s">
        <v>5</v>
      </c>
      <c r="D62" s="64" t="s">
        <v>326</v>
      </c>
    </row>
    <row r="63" spans="1:4" ht="15.75">
      <c r="A63" s="63">
        <v>60</v>
      </c>
      <c r="B63" s="65" t="s">
        <v>101</v>
      </c>
      <c r="C63" s="64" t="s">
        <v>5</v>
      </c>
      <c r="D63" s="64" t="s">
        <v>310</v>
      </c>
    </row>
    <row r="64" spans="1:4" ht="31.5">
      <c r="A64" s="63">
        <v>61</v>
      </c>
      <c r="B64" s="65" t="s">
        <v>181</v>
      </c>
      <c r="C64" s="64" t="s">
        <v>250</v>
      </c>
      <c r="D64" s="64">
        <v>0.015</v>
      </c>
    </row>
    <row r="65" spans="1:4" ht="31.5">
      <c r="A65" s="63">
        <v>62</v>
      </c>
      <c r="B65" s="65" t="s">
        <v>251</v>
      </c>
      <c r="C65" s="64" t="s">
        <v>5</v>
      </c>
      <c r="D65" s="64" t="s">
        <v>208</v>
      </c>
    </row>
    <row r="66" spans="1:4" ht="63">
      <c r="A66" s="63">
        <v>63</v>
      </c>
      <c r="B66" s="65" t="s">
        <v>102</v>
      </c>
      <c r="C66" s="64" t="s">
        <v>5</v>
      </c>
      <c r="D66" s="64" t="s">
        <v>327</v>
      </c>
    </row>
    <row r="67" spans="1:4" ht="15.75">
      <c r="A67" s="63">
        <v>64</v>
      </c>
      <c r="B67" s="65" t="s">
        <v>95</v>
      </c>
      <c r="C67" s="64" t="s">
        <v>5</v>
      </c>
      <c r="D67" s="66" t="s">
        <v>249</v>
      </c>
    </row>
    <row r="68" spans="1:4" ht="15.75">
      <c r="A68" s="63">
        <v>65</v>
      </c>
      <c r="B68" s="65" t="s">
        <v>96</v>
      </c>
      <c r="C68" s="64" t="s">
        <v>5</v>
      </c>
      <c r="D68" s="66" t="s">
        <v>241</v>
      </c>
    </row>
    <row r="69" spans="1:4" ht="15.75">
      <c r="A69" s="63">
        <v>66</v>
      </c>
      <c r="B69" s="65" t="s">
        <v>64</v>
      </c>
      <c r="C69" s="64" t="s">
        <v>5</v>
      </c>
      <c r="D69" s="66" t="s">
        <v>284</v>
      </c>
    </row>
    <row r="70" spans="1:4" ht="31.5">
      <c r="A70" s="63">
        <v>67</v>
      </c>
      <c r="B70" s="65" t="s">
        <v>97</v>
      </c>
      <c r="C70" s="64" t="s">
        <v>322</v>
      </c>
      <c r="D70" s="64">
        <v>2634.69</v>
      </c>
    </row>
    <row r="71" spans="1:4" ht="15.75">
      <c r="A71" s="63">
        <v>68</v>
      </c>
      <c r="B71" s="65" t="s">
        <v>97</v>
      </c>
      <c r="C71" s="64" t="s">
        <v>323</v>
      </c>
      <c r="D71" s="64">
        <v>39.52</v>
      </c>
    </row>
    <row r="72" spans="1:4" ht="31.5">
      <c r="A72" s="63">
        <v>69</v>
      </c>
      <c r="B72" s="65" t="s">
        <v>98</v>
      </c>
      <c r="C72" s="64" t="s">
        <v>5</v>
      </c>
      <c r="D72" s="64" t="s">
        <v>324</v>
      </c>
    </row>
    <row r="73" spans="1:4" ht="31.5">
      <c r="A73" s="63">
        <v>70</v>
      </c>
      <c r="B73" s="65" t="s">
        <v>99</v>
      </c>
      <c r="C73" s="64" t="s">
        <v>5</v>
      </c>
      <c r="D73" s="64" t="s">
        <v>325</v>
      </c>
    </row>
    <row r="74" spans="1:4" ht="47.25">
      <c r="A74" s="63">
        <v>71</v>
      </c>
      <c r="B74" s="65" t="s">
        <v>100</v>
      </c>
      <c r="C74" s="64" t="s">
        <v>5</v>
      </c>
      <c r="D74" s="64" t="s">
        <v>326</v>
      </c>
    </row>
    <row r="75" spans="1:4" ht="15.75">
      <c r="A75" s="63">
        <v>72</v>
      </c>
      <c r="B75" s="65" t="s">
        <v>101</v>
      </c>
      <c r="C75" s="64" t="s">
        <v>5</v>
      </c>
      <c r="D75" s="64" t="s">
        <v>314</v>
      </c>
    </row>
    <row r="76" spans="1:4" ht="31.5">
      <c r="A76" s="63">
        <v>73</v>
      </c>
      <c r="B76" s="65" t="s">
        <v>181</v>
      </c>
      <c r="C76" s="64" t="s">
        <v>250</v>
      </c>
      <c r="D76" s="67">
        <v>0.015</v>
      </c>
    </row>
    <row r="77" spans="1:4" ht="31.5">
      <c r="A77" s="63">
        <v>74</v>
      </c>
      <c r="B77" s="65" t="s">
        <v>182</v>
      </c>
      <c r="C77" s="64" t="s">
        <v>5</v>
      </c>
      <c r="D77" s="64" t="s">
        <v>208</v>
      </c>
    </row>
    <row r="78" spans="1:4" ht="63">
      <c r="A78" s="63">
        <v>75</v>
      </c>
      <c r="B78" s="65" t="s">
        <v>102</v>
      </c>
      <c r="C78" s="64" t="s">
        <v>5</v>
      </c>
      <c r="D78" s="64" t="s">
        <v>327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8" t="s">
        <v>108</v>
      </c>
      <c r="B1" s="98"/>
      <c r="C1" s="98"/>
      <c r="D1" s="98"/>
    </row>
    <row r="2" ht="15.75">
      <c r="B2" s="16" t="s">
        <v>292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183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184</v>
      </c>
      <c r="C6" s="5" t="s">
        <v>5</v>
      </c>
      <c r="D6" s="5"/>
    </row>
    <row r="7" spans="1:4" s="6" customFormat="1" ht="47.25">
      <c r="A7" s="4" t="s">
        <v>11</v>
      </c>
      <c r="B7" s="7" t="s">
        <v>185</v>
      </c>
      <c r="C7" s="5" t="s">
        <v>7</v>
      </c>
      <c r="D7" s="5"/>
    </row>
    <row r="8" spans="1:4" s="6" customFormat="1" ht="51" customHeight="1">
      <c r="A8" s="91" t="s">
        <v>186</v>
      </c>
      <c r="B8" s="91"/>
      <c r="C8" s="91"/>
      <c r="D8" s="91"/>
    </row>
    <row r="9" spans="1:4" s="6" customFormat="1" ht="19.5" customHeight="1">
      <c r="A9" s="4" t="s">
        <v>12</v>
      </c>
      <c r="B9" s="7" t="s">
        <v>187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188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2" t="s">
        <v>113</v>
      </c>
      <c r="B1" s="92"/>
      <c r="C1" s="92"/>
      <c r="D1" s="92"/>
    </row>
    <row r="2" ht="15.75">
      <c r="B2" s="16" t="s">
        <v>292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1" t="s">
        <v>109</v>
      </c>
      <c r="B5" s="91"/>
      <c r="C5" s="91"/>
      <c r="D5" s="91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2" t="s">
        <v>116</v>
      </c>
      <c r="B1" s="92"/>
      <c r="C1" s="92"/>
      <c r="D1" s="92"/>
    </row>
    <row r="2" ht="15.75">
      <c r="B2" s="16" t="s">
        <v>292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PageLayoutView="0" workbookViewId="0" topLeftCell="A17">
      <selection activeCell="D22" sqref="D22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8.7109375" style="1" customWidth="1"/>
    <col min="5" max="6" width="5.57421875" style="1" hidden="1" customWidth="1"/>
    <col min="7" max="7" width="9.00390625" style="1" hidden="1" customWidth="1"/>
    <col min="8" max="8" width="11.28125" style="1" hidden="1" customWidth="1"/>
    <col min="9" max="16384" width="9.140625" style="1" customWidth="1"/>
  </cols>
  <sheetData>
    <row r="1" spans="1:4" ht="36.75" customHeight="1">
      <c r="A1" s="89" t="s">
        <v>189</v>
      </c>
      <c r="B1" s="89"/>
      <c r="C1" s="89"/>
      <c r="D1" s="89"/>
    </row>
    <row r="2" spans="2:8" ht="15.75">
      <c r="B2" s="16" t="s">
        <v>292</v>
      </c>
      <c r="E2" s="32"/>
      <c r="F2" s="32"/>
      <c r="G2" s="32"/>
      <c r="H2" s="32"/>
    </row>
    <row r="3" spans="1:8" ht="35.25" customHeight="1">
      <c r="A3" s="20" t="s">
        <v>0</v>
      </c>
      <c r="B3" s="22" t="s">
        <v>1</v>
      </c>
      <c r="C3" s="33" t="s">
        <v>2</v>
      </c>
      <c r="D3" s="28" t="s">
        <v>3</v>
      </c>
      <c r="E3" s="32"/>
      <c r="F3" s="32"/>
      <c r="G3" s="32"/>
      <c r="H3" s="32"/>
    </row>
    <row r="4" spans="1:8" s="6" customFormat="1" ht="19.5" customHeight="1">
      <c r="A4" s="20">
        <v>1</v>
      </c>
      <c r="B4" s="22" t="s">
        <v>4</v>
      </c>
      <c r="C4" s="20" t="s">
        <v>5</v>
      </c>
      <c r="D4" s="34" t="s">
        <v>291</v>
      </c>
      <c r="E4" s="32"/>
      <c r="F4" s="32"/>
      <c r="G4" s="32"/>
      <c r="H4" s="32"/>
    </row>
    <row r="5" spans="1:8" s="6" customFormat="1" ht="19.5" customHeight="1">
      <c r="A5" s="20">
        <v>2</v>
      </c>
      <c r="B5" s="22" t="s">
        <v>117</v>
      </c>
      <c r="C5" s="20" t="s">
        <v>5</v>
      </c>
      <c r="D5" s="34">
        <v>42736</v>
      </c>
      <c r="E5" s="32"/>
      <c r="F5" s="32"/>
      <c r="G5" s="32"/>
      <c r="H5" s="32"/>
    </row>
    <row r="6" spans="1:8" s="6" customFormat="1" ht="19.5" customHeight="1">
      <c r="A6" s="20">
        <v>3</v>
      </c>
      <c r="B6" s="22" t="s">
        <v>118</v>
      </c>
      <c r="C6" s="20" t="s">
        <v>5</v>
      </c>
      <c r="D6" s="34">
        <v>43100</v>
      </c>
      <c r="E6" s="32"/>
      <c r="F6" s="32"/>
      <c r="G6" s="32"/>
      <c r="H6" s="32"/>
    </row>
    <row r="7" spans="1:8" s="6" customFormat="1" ht="30" customHeight="1">
      <c r="A7" s="20">
        <v>4</v>
      </c>
      <c r="B7" s="99" t="s">
        <v>190</v>
      </c>
      <c r="C7" s="100"/>
      <c r="D7" s="101"/>
      <c r="E7" s="32"/>
      <c r="F7" s="32"/>
      <c r="G7" s="32"/>
      <c r="H7" s="32"/>
    </row>
    <row r="8" spans="1:8" s="6" customFormat="1" ht="30" customHeight="1">
      <c r="A8" s="20">
        <v>5</v>
      </c>
      <c r="B8" s="22" t="s">
        <v>119</v>
      </c>
      <c r="C8" s="20" t="s">
        <v>18</v>
      </c>
      <c r="D8" s="23">
        <v>0</v>
      </c>
      <c r="E8" s="32"/>
      <c r="F8" s="32"/>
      <c r="G8" s="32"/>
      <c r="H8" s="32"/>
    </row>
    <row r="9" spans="1:8" s="6" customFormat="1" ht="19.5" customHeight="1">
      <c r="A9" s="20">
        <v>6</v>
      </c>
      <c r="B9" s="24" t="s">
        <v>129</v>
      </c>
      <c r="C9" s="20" t="s">
        <v>18</v>
      </c>
      <c r="D9" s="23">
        <v>68.81</v>
      </c>
      <c r="E9" s="32"/>
      <c r="F9" s="32"/>
      <c r="G9" s="32"/>
      <c r="H9" s="32"/>
    </row>
    <row r="10" spans="1:8" s="6" customFormat="1" ht="19.5" customHeight="1">
      <c r="A10" s="20">
        <v>7</v>
      </c>
      <c r="B10" s="24" t="s">
        <v>130</v>
      </c>
      <c r="C10" s="20" t="s">
        <v>18</v>
      </c>
      <c r="D10" s="23">
        <v>134572.81</v>
      </c>
      <c r="E10" s="32"/>
      <c r="F10" s="32"/>
      <c r="G10" s="32"/>
      <c r="H10" s="32"/>
    </row>
    <row r="11" spans="1:8" s="6" customFormat="1" ht="47.25">
      <c r="A11" s="20">
        <v>8</v>
      </c>
      <c r="B11" s="25" t="s">
        <v>275</v>
      </c>
      <c r="C11" s="20" t="s">
        <v>18</v>
      </c>
      <c r="D11" s="28">
        <v>518766.38</v>
      </c>
      <c r="E11" s="32"/>
      <c r="F11" s="32"/>
      <c r="G11" s="32"/>
      <c r="H11" s="32"/>
    </row>
    <row r="12" spans="1:8" s="6" customFormat="1" ht="19.5" customHeight="1">
      <c r="A12" s="20">
        <v>9</v>
      </c>
      <c r="B12" s="26" t="s">
        <v>276</v>
      </c>
      <c r="C12" s="20" t="s">
        <v>18</v>
      </c>
      <c r="D12" s="23">
        <f>D11-D13-D14</f>
        <v>288055.16599999997</v>
      </c>
      <c r="E12" s="32"/>
      <c r="F12" s="32"/>
      <c r="G12" s="32"/>
      <c r="H12" s="32"/>
    </row>
    <row r="13" spans="1:8" s="6" customFormat="1" ht="19.5" customHeight="1">
      <c r="A13" s="20">
        <v>10</v>
      </c>
      <c r="B13" s="24" t="s">
        <v>131</v>
      </c>
      <c r="C13" s="20" t="s">
        <v>18</v>
      </c>
      <c r="D13" s="23">
        <v>134157.108</v>
      </c>
      <c r="E13" s="32"/>
      <c r="F13" s="32"/>
      <c r="G13" s="32"/>
      <c r="H13" s="32"/>
    </row>
    <row r="14" spans="1:8" s="6" customFormat="1" ht="19.5" customHeight="1">
      <c r="A14" s="20">
        <v>11</v>
      </c>
      <c r="B14" s="24" t="s">
        <v>132</v>
      </c>
      <c r="C14" s="20" t="s">
        <v>18</v>
      </c>
      <c r="D14" s="23">
        <v>96554.106</v>
      </c>
      <c r="E14" s="32"/>
      <c r="F14" s="32"/>
      <c r="G14" s="32"/>
      <c r="H14" s="32"/>
    </row>
    <row r="15" spans="1:8" s="6" customFormat="1" ht="20.25" customHeight="1">
      <c r="A15" s="20">
        <v>12</v>
      </c>
      <c r="B15" s="22" t="s">
        <v>120</v>
      </c>
      <c r="C15" s="20" t="s">
        <v>18</v>
      </c>
      <c r="D15" s="28">
        <f>SUM(D16:D20)</f>
        <v>481172.56</v>
      </c>
      <c r="E15" s="32"/>
      <c r="F15" s="32"/>
      <c r="G15" s="32"/>
      <c r="H15" s="32"/>
    </row>
    <row r="16" spans="1:8" s="6" customFormat="1" ht="20.25" customHeight="1">
      <c r="A16" s="20">
        <v>13</v>
      </c>
      <c r="B16" s="24" t="s">
        <v>191</v>
      </c>
      <c r="C16" s="20" t="s">
        <v>18</v>
      </c>
      <c r="D16" s="23">
        <v>481172.56</v>
      </c>
      <c r="E16" s="32"/>
      <c r="F16" s="32"/>
      <c r="G16" s="32"/>
      <c r="H16" s="32"/>
    </row>
    <row r="17" spans="1:8" s="6" customFormat="1" ht="20.25" customHeight="1">
      <c r="A17" s="20">
        <v>14</v>
      </c>
      <c r="B17" s="24" t="s">
        <v>192</v>
      </c>
      <c r="C17" s="20" t="s">
        <v>18</v>
      </c>
      <c r="D17" s="23">
        <v>0</v>
      </c>
      <c r="E17" s="32"/>
      <c r="F17" s="32"/>
      <c r="G17" s="32"/>
      <c r="H17" s="32"/>
    </row>
    <row r="18" spans="1:8" s="6" customFormat="1" ht="20.25" customHeight="1">
      <c r="A18" s="20">
        <v>15</v>
      </c>
      <c r="B18" s="24" t="s">
        <v>133</v>
      </c>
      <c r="C18" s="20" t="s">
        <v>18</v>
      </c>
      <c r="D18" s="23">
        <v>0</v>
      </c>
      <c r="E18" s="32"/>
      <c r="F18" s="32"/>
      <c r="G18" s="32"/>
      <c r="H18" s="32"/>
    </row>
    <row r="19" spans="1:8" s="6" customFormat="1" ht="31.5">
      <c r="A19" s="20">
        <v>16</v>
      </c>
      <c r="B19" s="24" t="s">
        <v>134</v>
      </c>
      <c r="C19" s="20" t="s">
        <v>18</v>
      </c>
      <c r="D19" s="23">
        <v>0</v>
      </c>
      <c r="E19" s="32"/>
      <c r="F19" s="32"/>
      <c r="G19" s="32"/>
      <c r="H19" s="32"/>
    </row>
    <row r="20" spans="1:8" s="6" customFormat="1" ht="15.75">
      <c r="A20" s="20">
        <v>17</v>
      </c>
      <c r="B20" s="24" t="s">
        <v>135</v>
      </c>
      <c r="C20" s="20" t="s">
        <v>18</v>
      </c>
      <c r="D20" s="23">
        <v>0</v>
      </c>
      <c r="E20" s="32"/>
      <c r="F20" s="32"/>
      <c r="G20" s="32"/>
      <c r="H20" s="32"/>
    </row>
    <row r="21" spans="1:8" s="6" customFormat="1" ht="23.25" customHeight="1">
      <c r="A21" s="20">
        <v>18</v>
      </c>
      <c r="B21" s="22" t="s">
        <v>121</v>
      </c>
      <c r="C21" s="20" t="s">
        <v>18</v>
      </c>
      <c r="D21" s="28">
        <f>D8+D15</f>
        <v>481172.56</v>
      </c>
      <c r="E21" s="32"/>
      <c r="F21" s="32"/>
      <c r="G21" s="32"/>
      <c r="H21" s="32"/>
    </row>
    <row r="22" spans="1:8" s="6" customFormat="1" ht="31.5">
      <c r="A22" s="20">
        <v>19</v>
      </c>
      <c r="B22" s="24" t="s">
        <v>122</v>
      </c>
      <c r="C22" s="20" t="s">
        <v>18</v>
      </c>
      <c r="D22" s="23">
        <f>D8+D13-D27</f>
        <v>-313874.352</v>
      </c>
      <c r="E22" s="32"/>
      <c r="F22" s="32"/>
      <c r="G22" s="32"/>
      <c r="H22" s="32"/>
    </row>
    <row r="23" spans="1:8" s="6" customFormat="1" ht="15.75">
      <c r="A23" s="20">
        <v>20</v>
      </c>
      <c r="B23" s="24" t="s">
        <v>127</v>
      </c>
      <c r="C23" s="20" t="s">
        <v>18</v>
      </c>
      <c r="D23" s="23">
        <v>124.74</v>
      </c>
      <c r="E23" s="32"/>
      <c r="F23" s="32"/>
      <c r="G23" s="32"/>
      <c r="H23" s="32"/>
    </row>
    <row r="24" spans="1:8" s="6" customFormat="1" ht="15.75">
      <c r="A24" s="20">
        <v>21</v>
      </c>
      <c r="B24" s="24" t="s">
        <v>128</v>
      </c>
      <c r="C24" s="20" t="s">
        <v>18</v>
      </c>
      <c r="D24" s="23">
        <v>172222.56</v>
      </c>
      <c r="E24" s="32"/>
      <c r="F24" s="32"/>
      <c r="G24" s="32"/>
      <c r="H24" s="32"/>
    </row>
    <row r="25" spans="1:8" s="6" customFormat="1" ht="34.5" customHeight="1">
      <c r="A25" s="20">
        <v>22</v>
      </c>
      <c r="B25" s="99" t="s">
        <v>277</v>
      </c>
      <c r="C25" s="100"/>
      <c r="D25" s="101"/>
      <c r="E25" s="32"/>
      <c r="F25" s="32"/>
      <c r="G25" s="32"/>
      <c r="H25" s="32"/>
    </row>
    <row r="26" spans="1:8" s="6" customFormat="1" ht="15.75">
      <c r="A26" s="20">
        <v>23</v>
      </c>
      <c r="B26" s="27" t="s">
        <v>254</v>
      </c>
      <c r="C26" s="20" t="s">
        <v>5</v>
      </c>
      <c r="D26" s="23">
        <v>96554.106</v>
      </c>
      <c r="E26" s="32">
        <v>4.26</v>
      </c>
      <c r="F26" s="32">
        <v>4.65</v>
      </c>
      <c r="G26" s="35">
        <v>1806.1</v>
      </c>
      <c r="H26" s="35">
        <f aca="true" t="shared" si="0" ref="H26:H37">(E26+F26)/2*12*G26</f>
        <v>96554.106</v>
      </c>
    </row>
    <row r="27" spans="1:8" s="6" customFormat="1" ht="19.5" customHeight="1">
      <c r="A27" s="20">
        <v>24</v>
      </c>
      <c r="B27" s="27" t="s">
        <v>257</v>
      </c>
      <c r="C27" s="20" t="s">
        <v>5</v>
      </c>
      <c r="D27" s="23">
        <v>448031.46</v>
      </c>
      <c r="E27" s="32">
        <v>6.23</v>
      </c>
      <c r="F27" s="32">
        <v>6.15</v>
      </c>
      <c r="G27" s="35">
        <v>1806.1</v>
      </c>
      <c r="H27" s="35">
        <f t="shared" si="0"/>
        <v>134157.108</v>
      </c>
    </row>
    <row r="28" spans="1:8" s="6" customFormat="1" ht="19.5" customHeight="1">
      <c r="A28" s="20">
        <v>25</v>
      </c>
      <c r="B28" s="27" t="s">
        <v>278</v>
      </c>
      <c r="C28" s="20" t="s">
        <v>5</v>
      </c>
      <c r="D28" s="23">
        <v>0</v>
      </c>
      <c r="E28" s="32"/>
      <c r="F28" s="32"/>
      <c r="G28" s="35">
        <v>1806.1</v>
      </c>
      <c r="H28" s="35">
        <f t="shared" si="0"/>
        <v>0</v>
      </c>
    </row>
    <row r="29" spans="1:8" s="6" customFormat="1" ht="19.5" customHeight="1">
      <c r="A29" s="20">
        <v>26</v>
      </c>
      <c r="B29" s="27" t="s">
        <v>279</v>
      </c>
      <c r="C29" s="20" t="s">
        <v>5</v>
      </c>
      <c r="D29" s="23">
        <v>0</v>
      </c>
      <c r="E29" s="32"/>
      <c r="F29" s="32"/>
      <c r="G29" s="35">
        <v>1806.1</v>
      </c>
      <c r="H29" s="35">
        <f t="shared" si="0"/>
        <v>0</v>
      </c>
    </row>
    <row r="30" spans="1:8" s="6" customFormat="1" ht="19.5" customHeight="1">
      <c r="A30" s="20">
        <v>27</v>
      </c>
      <c r="B30" s="27" t="s">
        <v>260</v>
      </c>
      <c r="C30" s="20" t="s">
        <v>5</v>
      </c>
      <c r="D30" s="23">
        <v>53749.53599999999</v>
      </c>
      <c r="E30" s="32">
        <v>2.21</v>
      </c>
      <c r="F30" s="32">
        <v>2.75</v>
      </c>
      <c r="G30" s="35">
        <v>1806.1</v>
      </c>
      <c r="H30" s="35">
        <f t="shared" si="0"/>
        <v>53749.53599999999</v>
      </c>
    </row>
    <row r="31" spans="1:8" s="6" customFormat="1" ht="19.5" customHeight="1">
      <c r="A31" s="20">
        <v>28</v>
      </c>
      <c r="B31" s="27" t="s">
        <v>262</v>
      </c>
      <c r="C31" s="20" t="s">
        <v>5</v>
      </c>
      <c r="D31" s="23">
        <v>38795.028</v>
      </c>
      <c r="E31" s="32">
        <v>1.78</v>
      </c>
      <c r="F31" s="32">
        <v>1.8</v>
      </c>
      <c r="G31" s="35">
        <v>1806.1</v>
      </c>
      <c r="H31" s="35">
        <f t="shared" si="0"/>
        <v>38795.028</v>
      </c>
    </row>
    <row r="32" spans="1:8" s="6" customFormat="1" ht="78.75">
      <c r="A32" s="20">
        <v>29</v>
      </c>
      <c r="B32" s="27" t="s">
        <v>263</v>
      </c>
      <c r="C32" s="20" t="s">
        <v>5</v>
      </c>
      <c r="D32" s="23">
        <v>97854.498</v>
      </c>
      <c r="E32" s="32">
        <v>4.53</v>
      </c>
      <c r="F32" s="32">
        <v>4.5</v>
      </c>
      <c r="G32" s="35">
        <v>1806.1</v>
      </c>
      <c r="H32" s="35">
        <f t="shared" si="0"/>
        <v>97854.498</v>
      </c>
    </row>
    <row r="33" spans="1:8" s="6" customFormat="1" ht="19.5" customHeight="1">
      <c r="A33" s="20">
        <v>30</v>
      </c>
      <c r="B33" s="27" t="s">
        <v>264</v>
      </c>
      <c r="C33" s="20" t="s">
        <v>5</v>
      </c>
      <c r="D33" s="23">
        <v>1300.3919999999998</v>
      </c>
      <c r="E33" s="32">
        <v>0.06</v>
      </c>
      <c r="F33" s="32">
        <v>0.06</v>
      </c>
      <c r="G33" s="35">
        <v>1806.1</v>
      </c>
      <c r="H33" s="35">
        <f t="shared" si="0"/>
        <v>1300.3919999999998</v>
      </c>
    </row>
    <row r="34" spans="1:8" s="6" customFormat="1" ht="19.5" customHeight="1">
      <c r="A34" s="20">
        <v>31</v>
      </c>
      <c r="B34" s="27" t="s">
        <v>267</v>
      </c>
      <c r="C34" s="20"/>
      <c r="D34" s="23">
        <v>6068.496</v>
      </c>
      <c r="E34" s="32">
        <v>0.11</v>
      </c>
      <c r="F34" s="32">
        <v>0.45</v>
      </c>
      <c r="G34" s="35">
        <v>1806.1</v>
      </c>
      <c r="H34" s="35">
        <f t="shared" si="0"/>
        <v>6068.496</v>
      </c>
    </row>
    <row r="35" spans="1:8" s="6" customFormat="1" ht="19.5" customHeight="1">
      <c r="A35" s="20">
        <v>32</v>
      </c>
      <c r="B35" s="27" t="s">
        <v>268</v>
      </c>
      <c r="C35" s="20" t="s">
        <v>5</v>
      </c>
      <c r="D35" s="23">
        <v>3034.248</v>
      </c>
      <c r="E35" s="32">
        <v>0.14</v>
      </c>
      <c r="F35" s="32">
        <v>0.14</v>
      </c>
      <c r="G35" s="35">
        <v>1806.1</v>
      </c>
      <c r="H35" s="35">
        <f t="shared" si="0"/>
        <v>3034.248</v>
      </c>
    </row>
    <row r="36" spans="1:8" s="6" customFormat="1" ht="19.5" customHeight="1">
      <c r="A36" s="20">
        <v>33</v>
      </c>
      <c r="B36" s="27" t="s">
        <v>270</v>
      </c>
      <c r="C36" s="20" t="s">
        <v>5</v>
      </c>
      <c r="D36" s="23">
        <v>866.9279999999999</v>
      </c>
      <c r="E36" s="32">
        <v>0.04</v>
      </c>
      <c r="F36" s="32">
        <v>0.04</v>
      </c>
      <c r="G36" s="35">
        <v>1806.1</v>
      </c>
      <c r="H36" s="35">
        <f t="shared" si="0"/>
        <v>866.9279999999999</v>
      </c>
    </row>
    <row r="37" spans="1:8" s="6" customFormat="1" ht="31.5">
      <c r="A37" s="20">
        <v>34</v>
      </c>
      <c r="B37" s="27" t="s">
        <v>272</v>
      </c>
      <c r="C37" s="20" t="s">
        <v>5</v>
      </c>
      <c r="D37" s="23">
        <v>84092.016</v>
      </c>
      <c r="E37" s="32">
        <v>3.88</v>
      </c>
      <c r="F37" s="32">
        <v>3.88</v>
      </c>
      <c r="G37" s="35">
        <v>1806.1</v>
      </c>
      <c r="H37" s="35">
        <f t="shared" si="0"/>
        <v>84092.016</v>
      </c>
    </row>
    <row r="38" spans="1:5" s="6" customFormat="1" ht="15.75">
      <c r="A38" s="20">
        <v>35</v>
      </c>
      <c r="B38" s="27" t="s">
        <v>280</v>
      </c>
      <c r="C38" s="20" t="s">
        <v>5</v>
      </c>
      <c r="D38" s="23">
        <v>1060.64</v>
      </c>
      <c r="E38" s="21"/>
    </row>
    <row r="39" spans="1:5" s="6" customFormat="1" ht="15.75">
      <c r="A39" s="20">
        <v>36</v>
      </c>
      <c r="B39" s="27" t="s">
        <v>281</v>
      </c>
      <c r="C39" s="20" t="s">
        <v>5</v>
      </c>
      <c r="D39" s="23">
        <v>0</v>
      </c>
      <c r="E39" s="21"/>
    </row>
    <row r="40" spans="1:5" s="6" customFormat="1" ht="15.75">
      <c r="A40" s="20">
        <v>37</v>
      </c>
      <c r="B40" s="27" t="s">
        <v>282</v>
      </c>
      <c r="C40" s="20" t="s">
        <v>5</v>
      </c>
      <c r="D40" s="23">
        <v>16544.27</v>
      </c>
      <c r="E40" s="21"/>
    </row>
    <row r="41" spans="1:5" s="6" customFormat="1" ht="30" customHeight="1">
      <c r="A41" s="20">
        <v>38</v>
      </c>
      <c r="B41" s="99" t="s">
        <v>193</v>
      </c>
      <c r="C41" s="100"/>
      <c r="D41" s="101"/>
      <c r="E41" s="21"/>
    </row>
    <row r="42" spans="1:5" s="6" customFormat="1" ht="19.5" customHeight="1">
      <c r="A42" s="20">
        <v>39</v>
      </c>
      <c r="B42" s="24" t="s">
        <v>194</v>
      </c>
      <c r="C42" s="20" t="s">
        <v>6</v>
      </c>
      <c r="D42" s="23">
        <v>0</v>
      </c>
      <c r="E42" s="21"/>
    </row>
    <row r="43" spans="1:5" s="6" customFormat="1" ht="19.5" customHeight="1">
      <c r="A43" s="20">
        <v>40</v>
      </c>
      <c r="B43" s="24" t="s">
        <v>195</v>
      </c>
      <c r="C43" s="20" t="s">
        <v>6</v>
      </c>
      <c r="D43" s="23">
        <v>0</v>
      </c>
      <c r="E43" s="21"/>
    </row>
    <row r="44" spans="1:5" s="6" customFormat="1" ht="32.25" customHeight="1">
      <c r="A44" s="20">
        <v>41</v>
      </c>
      <c r="B44" s="24" t="s">
        <v>196</v>
      </c>
      <c r="C44" s="20" t="s">
        <v>6</v>
      </c>
      <c r="D44" s="23">
        <v>0</v>
      </c>
      <c r="E44" s="21"/>
    </row>
    <row r="45" spans="1:5" s="6" customFormat="1" ht="19.5" customHeight="1">
      <c r="A45" s="20">
        <v>42</v>
      </c>
      <c r="B45" s="24" t="s">
        <v>197</v>
      </c>
      <c r="C45" s="20" t="s">
        <v>18</v>
      </c>
      <c r="D45" s="23">
        <v>0</v>
      </c>
      <c r="E45" s="21"/>
    </row>
    <row r="46" spans="1:5" s="6" customFormat="1" ht="25.5" customHeight="1">
      <c r="A46" s="20">
        <v>43</v>
      </c>
      <c r="B46" s="99" t="s">
        <v>123</v>
      </c>
      <c r="C46" s="100"/>
      <c r="D46" s="101"/>
      <c r="E46" s="21"/>
    </row>
    <row r="47" spans="1:5" s="6" customFormat="1" ht="30" customHeight="1">
      <c r="A47" s="20">
        <v>44</v>
      </c>
      <c r="B47" s="24" t="s">
        <v>124</v>
      </c>
      <c r="C47" s="20" t="s">
        <v>18</v>
      </c>
      <c r="D47" s="23">
        <v>0</v>
      </c>
      <c r="E47" s="21"/>
    </row>
    <row r="48" spans="1:5" s="6" customFormat="1" ht="19.5" customHeight="1">
      <c r="A48" s="20">
        <v>45</v>
      </c>
      <c r="B48" s="24" t="s">
        <v>129</v>
      </c>
      <c r="C48" s="20" t="s">
        <v>18</v>
      </c>
      <c r="D48" s="23">
        <v>206.22</v>
      </c>
      <c r="E48" s="21"/>
    </row>
    <row r="49" spans="1:5" s="6" customFormat="1" ht="19.5" customHeight="1">
      <c r="A49" s="20">
        <v>46</v>
      </c>
      <c r="B49" s="24" t="s">
        <v>130</v>
      </c>
      <c r="C49" s="20" t="s">
        <v>18</v>
      </c>
      <c r="D49" s="23">
        <v>250860.23</v>
      </c>
      <c r="E49" s="21"/>
    </row>
    <row r="50" spans="1:5" s="6" customFormat="1" ht="30" customHeight="1">
      <c r="A50" s="20">
        <v>47</v>
      </c>
      <c r="B50" s="24" t="s">
        <v>125</v>
      </c>
      <c r="C50" s="20" t="s">
        <v>18</v>
      </c>
      <c r="D50" s="23">
        <v>0</v>
      </c>
      <c r="E50" s="21"/>
    </row>
    <row r="51" spans="1:5" s="6" customFormat="1" ht="19.5" customHeight="1">
      <c r="A51" s="20">
        <v>48</v>
      </c>
      <c r="B51" s="24" t="s">
        <v>129</v>
      </c>
      <c r="C51" s="20" t="s">
        <v>18</v>
      </c>
      <c r="D51" s="23">
        <v>2722.22</v>
      </c>
      <c r="E51" s="21"/>
    </row>
    <row r="52" spans="1:5" s="6" customFormat="1" ht="19.5" customHeight="1">
      <c r="A52" s="20">
        <v>49</v>
      </c>
      <c r="B52" s="24" t="s">
        <v>130</v>
      </c>
      <c r="C52" s="20" t="s">
        <v>18</v>
      </c>
      <c r="D52" s="23">
        <v>273621.96</v>
      </c>
      <c r="E52" s="21"/>
    </row>
    <row r="53" spans="1:5" s="6" customFormat="1" ht="30" customHeight="1">
      <c r="A53" s="20">
        <v>50</v>
      </c>
      <c r="B53" s="99" t="s">
        <v>283</v>
      </c>
      <c r="C53" s="100"/>
      <c r="D53" s="101"/>
      <c r="E53" s="21"/>
    </row>
    <row r="54" spans="1:5" s="6" customFormat="1" ht="21" customHeight="1">
      <c r="A54" s="20">
        <v>51</v>
      </c>
      <c r="B54" s="102" t="s">
        <v>274</v>
      </c>
      <c r="C54" s="103"/>
      <c r="D54" s="104"/>
      <c r="E54" s="21"/>
    </row>
    <row r="55" spans="1:5" s="6" customFormat="1" ht="19.5" customHeight="1">
      <c r="A55" s="20">
        <v>52</v>
      </c>
      <c r="B55" s="24" t="s">
        <v>126</v>
      </c>
      <c r="C55" s="20" t="s">
        <v>284</v>
      </c>
      <c r="D55" s="23">
        <f>166.03+62.33</f>
        <v>228.36</v>
      </c>
      <c r="E55" s="21"/>
    </row>
    <row r="56" spans="1:5" s="6" customFormat="1" ht="19.5" customHeight="1">
      <c r="A56" s="20">
        <v>53</v>
      </c>
      <c r="B56" s="24" t="s">
        <v>198</v>
      </c>
      <c r="C56" s="20" t="s">
        <v>18</v>
      </c>
      <c r="D56" s="23">
        <f>437437.68+161569.71</f>
        <v>599007.39</v>
      </c>
      <c r="E56" s="21"/>
    </row>
    <row r="57" spans="1:5" s="6" customFormat="1" ht="15.75">
      <c r="A57" s="20">
        <v>54</v>
      </c>
      <c r="B57" s="24" t="s">
        <v>199</v>
      </c>
      <c r="C57" s="20" t="s">
        <v>18</v>
      </c>
      <c r="D57" s="23">
        <v>584486.85</v>
      </c>
      <c r="E57" s="21"/>
    </row>
    <row r="58" spans="1:5" s="6" customFormat="1" ht="15.75">
      <c r="A58" s="20">
        <v>55</v>
      </c>
      <c r="B58" s="24" t="s">
        <v>200</v>
      </c>
      <c r="C58" s="20" t="s">
        <v>18</v>
      </c>
      <c r="D58" s="23">
        <v>231900.19</v>
      </c>
      <c r="E58" s="21"/>
    </row>
    <row r="59" spans="1:5" s="6" customFormat="1" ht="18.75" customHeight="1">
      <c r="A59" s="20">
        <v>60</v>
      </c>
      <c r="B59" s="99" t="s">
        <v>201</v>
      </c>
      <c r="C59" s="100"/>
      <c r="D59" s="100"/>
      <c r="E59" s="21"/>
    </row>
    <row r="60" spans="1:5" s="6" customFormat="1" ht="15.75">
      <c r="A60" s="20">
        <v>61</v>
      </c>
      <c r="B60" s="24" t="s">
        <v>194</v>
      </c>
      <c r="C60" s="20" t="s">
        <v>6</v>
      </c>
      <c r="D60" s="23">
        <v>0</v>
      </c>
      <c r="E60" s="21"/>
    </row>
    <row r="61" spans="1:5" s="6" customFormat="1" ht="15.75">
      <c r="A61" s="20">
        <v>62</v>
      </c>
      <c r="B61" s="24" t="s">
        <v>195</v>
      </c>
      <c r="C61" s="20" t="s">
        <v>6</v>
      </c>
      <c r="D61" s="23">
        <v>0</v>
      </c>
      <c r="E61" s="21"/>
    </row>
    <row r="62" spans="1:5" s="6" customFormat="1" ht="31.5">
      <c r="A62" s="20">
        <v>63</v>
      </c>
      <c r="B62" s="24" t="s">
        <v>196</v>
      </c>
      <c r="C62" s="20" t="s">
        <v>6</v>
      </c>
      <c r="D62" s="23">
        <v>0</v>
      </c>
      <c r="E62" s="21"/>
    </row>
    <row r="63" spans="1:5" s="6" customFormat="1" ht="15.75">
      <c r="A63" s="20">
        <v>64</v>
      </c>
      <c r="B63" s="24" t="s">
        <v>197</v>
      </c>
      <c r="C63" s="20" t="s">
        <v>18</v>
      </c>
      <c r="D63" s="23">
        <v>0</v>
      </c>
      <c r="E63" s="21"/>
    </row>
    <row r="64" spans="1:5" s="6" customFormat="1" ht="15.75">
      <c r="A64" s="20">
        <v>65</v>
      </c>
      <c r="B64" s="102" t="s">
        <v>285</v>
      </c>
      <c r="C64" s="103"/>
      <c r="D64" s="103"/>
      <c r="E64" s="21"/>
    </row>
    <row r="65" spans="1:5" s="6" customFormat="1" ht="15.75">
      <c r="A65" s="20">
        <v>66</v>
      </c>
      <c r="B65" s="24" t="s">
        <v>126</v>
      </c>
      <c r="C65" s="20" t="s">
        <v>34</v>
      </c>
      <c r="D65" s="23">
        <f>2708.21</f>
        <v>2708.21</v>
      </c>
      <c r="E65" s="21"/>
    </row>
    <row r="66" spans="1:5" s="6" customFormat="1" ht="15.75">
      <c r="A66" s="20">
        <v>67</v>
      </c>
      <c r="B66" s="24" t="s">
        <v>198</v>
      </c>
      <c r="C66" s="20" t="s">
        <v>18</v>
      </c>
      <c r="D66" s="23">
        <v>88211.49</v>
      </c>
      <c r="E66" s="21"/>
    </row>
    <row r="67" spans="1:5" s="6" customFormat="1" ht="15.75">
      <c r="A67" s="20">
        <v>68</v>
      </c>
      <c r="B67" s="24" t="s">
        <v>199</v>
      </c>
      <c r="C67" s="20" t="s">
        <v>18</v>
      </c>
      <c r="D67" s="23">
        <v>85057.29</v>
      </c>
      <c r="E67" s="21"/>
    </row>
    <row r="68" spans="1:5" s="6" customFormat="1" ht="15.75">
      <c r="A68" s="20">
        <v>69</v>
      </c>
      <c r="B68" s="24" t="s">
        <v>200</v>
      </c>
      <c r="C68" s="20" t="s">
        <v>18</v>
      </c>
      <c r="D68" s="23">
        <v>18716.51</v>
      </c>
      <c r="E68" s="21"/>
    </row>
    <row r="69" spans="1:5" s="6" customFormat="1" ht="15.75">
      <c r="A69" s="20">
        <v>70</v>
      </c>
      <c r="B69" s="102" t="s">
        <v>286</v>
      </c>
      <c r="C69" s="103"/>
      <c r="D69" s="104"/>
      <c r="E69" s="21"/>
    </row>
    <row r="70" spans="1:5" s="6" customFormat="1" ht="15.75">
      <c r="A70" s="20">
        <v>71</v>
      </c>
      <c r="B70" s="24" t="s">
        <v>126</v>
      </c>
      <c r="C70" s="20" t="s">
        <v>34</v>
      </c>
      <c r="D70" s="23">
        <f>2708.21</f>
        <v>2708.21</v>
      </c>
      <c r="E70" s="21"/>
    </row>
    <row r="71" spans="1:5" s="6" customFormat="1" ht="15.75">
      <c r="A71" s="20">
        <v>72</v>
      </c>
      <c r="B71" s="24" t="s">
        <v>198</v>
      </c>
      <c r="C71" s="20" t="s">
        <v>18</v>
      </c>
      <c r="D71" s="23">
        <v>75017.39</v>
      </c>
      <c r="E71" s="21"/>
    </row>
    <row r="72" spans="1:5" s="6" customFormat="1" ht="15.75">
      <c r="A72" s="20">
        <v>73</v>
      </c>
      <c r="B72" s="24" t="s">
        <v>199</v>
      </c>
      <c r="C72" s="20" t="s">
        <v>18</v>
      </c>
      <c r="D72" s="23">
        <v>72334.98</v>
      </c>
      <c r="E72" s="21"/>
    </row>
    <row r="73" spans="1:5" s="6" customFormat="1" ht="15.75">
      <c r="A73" s="20">
        <v>74</v>
      </c>
      <c r="B73" s="24" t="s">
        <v>200</v>
      </c>
      <c r="C73" s="20" t="s">
        <v>18</v>
      </c>
      <c r="D73" s="23">
        <v>14862.24</v>
      </c>
      <c r="E73" s="21"/>
    </row>
    <row r="74" spans="1:5" s="6" customFormat="1" ht="15.75">
      <c r="A74" s="20">
        <v>79</v>
      </c>
      <c r="B74" s="99" t="s">
        <v>201</v>
      </c>
      <c r="C74" s="100"/>
      <c r="D74" s="100"/>
      <c r="E74" s="21"/>
    </row>
    <row r="75" spans="1:5" s="6" customFormat="1" ht="15.75">
      <c r="A75" s="20">
        <v>80</v>
      </c>
      <c r="B75" s="24" t="s">
        <v>194</v>
      </c>
      <c r="C75" s="20" t="s">
        <v>6</v>
      </c>
      <c r="D75" s="23">
        <v>0</v>
      </c>
      <c r="E75" s="21"/>
    </row>
    <row r="76" spans="1:5" s="6" customFormat="1" ht="15.75">
      <c r="A76" s="20">
        <v>81</v>
      </c>
      <c r="B76" s="24" t="s">
        <v>195</v>
      </c>
      <c r="C76" s="20" t="s">
        <v>6</v>
      </c>
      <c r="D76" s="23">
        <v>0</v>
      </c>
      <c r="E76" s="21"/>
    </row>
    <row r="77" spans="1:5" s="6" customFormat="1" ht="31.5">
      <c r="A77" s="20">
        <v>82</v>
      </c>
      <c r="B77" s="24" t="s">
        <v>196</v>
      </c>
      <c r="C77" s="20" t="s">
        <v>6</v>
      </c>
      <c r="D77" s="23">
        <v>0</v>
      </c>
      <c r="E77" s="21"/>
    </row>
    <row r="78" spans="1:5" s="6" customFormat="1" ht="15.75">
      <c r="A78" s="20">
        <v>83</v>
      </c>
      <c r="B78" s="24" t="s">
        <v>197</v>
      </c>
      <c r="C78" s="20" t="s">
        <v>18</v>
      </c>
      <c r="D78" s="23">
        <v>0</v>
      </c>
      <c r="E78" s="21"/>
    </row>
    <row r="79" spans="1:5" s="6" customFormat="1" ht="15.75">
      <c r="A79" s="20">
        <v>84</v>
      </c>
      <c r="B79" s="99" t="s">
        <v>287</v>
      </c>
      <c r="C79" s="100"/>
      <c r="D79" s="100"/>
      <c r="E79" s="21"/>
    </row>
    <row r="80" spans="1:5" s="6" customFormat="1" ht="15.75">
      <c r="A80" s="20">
        <v>85</v>
      </c>
      <c r="B80" s="24" t="s">
        <v>126</v>
      </c>
      <c r="C80" s="20" t="s">
        <v>34</v>
      </c>
      <c r="D80" s="23">
        <v>0</v>
      </c>
      <c r="E80" s="21"/>
    </row>
    <row r="81" spans="1:5" s="6" customFormat="1" ht="15.75">
      <c r="A81" s="20">
        <v>86</v>
      </c>
      <c r="B81" s="24" t="s">
        <v>198</v>
      </c>
      <c r="C81" s="20" t="s">
        <v>18</v>
      </c>
      <c r="D81" s="23">
        <v>0</v>
      </c>
      <c r="E81" s="21"/>
    </row>
    <row r="82" spans="1:5" s="6" customFormat="1" ht="15.75">
      <c r="A82" s="20">
        <v>87</v>
      </c>
      <c r="B82" s="24" t="s">
        <v>199</v>
      </c>
      <c r="C82" s="20" t="s">
        <v>18</v>
      </c>
      <c r="D82" s="23">
        <v>0</v>
      </c>
      <c r="E82" s="21"/>
    </row>
    <row r="83" spans="1:5" s="6" customFormat="1" ht="15.75">
      <c r="A83" s="20">
        <v>88</v>
      </c>
      <c r="B83" s="24" t="s">
        <v>200</v>
      </c>
      <c r="C83" s="20" t="s">
        <v>18</v>
      </c>
      <c r="D83" s="23">
        <v>0</v>
      </c>
      <c r="E83" s="21"/>
    </row>
    <row r="84" spans="1:5" s="6" customFormat="1" ht="15.75">
      <c r="A84" s="20">
        <v>93</v>
      </c>
      <c r="B84" s="99" t="s">
        <v>201</v>
      </c>
      <c r="C84" s="100"/>
      <c r="D84" s="100"/>
      <c r="E84" s="21"/>
    </row>
    <row r="85" spans="1:5" s="6" customFormat="1" ht="15.75">
      <c r="A85" s="20">
        <v>94</v>
      </c>
      <c r="B85" s="24" t="s">
        <v>194</v>
      </c>
      <c r="C85" s="20" t="s">
        <v>6</v>
      </c>
      <c r="D85" s="23">
        <v>0</v>
      </c>
      <c r="E85" s="21"/>
    </row>
    <row r="86" spans="1:5" s="6" customFormat="1" ht="15.75">
      <c r="A86" s="20">
        <v>95</v>
      </c>
      <c r="B86" s="24" t="s">
        <v>195</v>
      </c>
      <c r="C86" s="20" t="s">
        <v>6</v>
      </c>
      <c r="D86" s="23">
        <v>0</v>
      </c>
      <c r="E86" s="21"/>
    </row>
    <row r="87" spans="1:5" s="6" customFormat="1" ht="31.5">
      <c r="A87" s="20">
        <v>96</v>
      </c>
      <c r="B87" s="24" t="s">
        <v>196</v>
      </c>
      <c r="C87" s="20" t="s">
        <v>6</v>
      </c>
      <c r="D87" s="23">
        <v>0</v>
      </c>
      <c r="E87" s="21"/>
    </row>
    <row r="88" spans="1:5" s="6" customFormat="1" ht="15.75">
      <c r="A88" s="20">
        <v>97</v>
      </c>
      <c r="B88" s="24" t="s">
        <v>197</v>
      </c>
      <c r="C88" s="20" t="s">
        <v>18</v>
      </c>
      <c r="D88" s="23">
        <v>0</v>
      </c>
      <c r="E88" s="21"/>
    </row>
    <row r="89" spans="1:5" s="6" customFormat="1" ht="22.5" customHeight="1">
      <c r="A89" s="20">
        <v>98</v>
      </c>
      <c r="B89" s="99" t="s">
        <v>288</v>
      </c>
      <c r="C89" s="100"/>
      <c r="D89" s="100"/>
      <c r="E89" s="21"/>
    </row>
    <row r="90" spans="1:5" s="6" customFormat="1" ht="15.75">
      <c r="A90" s="20">
        <v>99</v>
      </c>
      <c r="B90" s="24" t="s">
        <v>126</v>
      </c>
      <c r="C90" s="20" t="s">
        <v>284</v>
      </c>
      <c r="D90" s="23">
        <v>0</v>
      </c>
      <c r="E90" s="21"/>
    </row>
    <row r="91" spans="1:5" s="6" customFormat="1" ht="15.75">
      <c r="A91" s="20">
        <v>100</v>
      </c>
      <c r="B91" s="24" t="s">
        <v>198</v>
      </c>
      <c r="C91" s="20" t="s">
        <v>18</v>
      </c>
      <c r="D91" s="23">
        <v>0</v>
      </c>
      <c r="E91" s="21"/>
    </row>
    <row r="92" spans="1:5" s="6" customFormat="1" ht="15.75">
      <c r="A92" s="20">
        <v>101</v>
      </c>
      <c r="B92" s="24" t="s">
        <v>199</v>
      </c>
      <c r="C92" s="20" t="s">
        <v>18</v>
      </c>
      <c r="D92" s="23">
        <v>0</v>
      </c>
      <c r="E92" s="21"/>
    </row>
    <row r="93" spans="1:5" s="6" customFormat="1" ht="15.75">
      <c r="A93" s="20">
        <v>102</v>
      </c>
      <c r="B93" s="24" t="s">
        <v>200</v>
      </c>
      <c r="C93" s="20" t="s">
        <v>18</v>
      </c>
      <c r="D93" s="23">
        <v>0</v>
      </c>
      <c r="E93" s="21"/>
    </row>
    <row r="94" spans="1:5" s="6" customFormat="1" ht="23.25" customHeight="1">
      <c r="A94" s="20">
        <v>107</v>
      </c>
      <c r="B94" s="99" t="s">
        <v>201</v>
      </c>
      <c r="C94" s="100"/>
      <c r="D94" s="100"/>
      <c r="E94" s="21"/>
    </row>
    <row r="95" spans="1:5" s="6" customFormat="1" ht="15.75">
      <c r="A95" s="20">
        <v>108</v>
      </c>
      <c r="B95" s="24" t="s">
        <v>194</v>
      </c>
      <c r="C95" s="20" t="s">
        <v>6</v>
      </c>
      <c r="D95" s="23">
        <v>0</v>
      </c>
      <c r="E95" s="21"/>
    </row>
    <row r="96" spans="1:5" s="6" customFormat="1" ht="15.75">
      <c r="A96" s="20">
        <v>109</v>
      </c>
      <c r="B96" s="24" t="s">
        <v>195</v>
      </c>
      <c r="C96" s="20" t="s">
        <v>6</v>
      </c>
      <c r="D96" s="23">
        <v>0</v>
      </c>
      <c r="E96" s="21"/>
    </row>
    <row r="97" spans="1:5" s="6" customFormat="1" ht="31.5">
      <c r="A97" s="20">
        <v>110</v>
      </c>
      <c r="B97" s="24" t="s">
        <v>196</v>
      </c>
      <c r="C97" s="20" t="s">
        <v>6</v>
      </c>
      <c r="D97" s="23">
        <v>0</v>
      </c>
      <c r="E97" s="21"/>
    </row>
    <row r="98" spans="1:5" s="6" customFormat="1" ht="15.75">
      <c r="A98" s="20">
        <v>111</v>
      </c>
      <c r="B98" s="24" t="s">
        <v>197</v>
      </c>
      <c r="C98" s="20" t="s">
        <v>18</v>
      </c>
      <c r="D98" s="23">
        <v>0</v>
      </c>
      <c r="E98" s="21"/>
    </row>
    <row r="99" spans="1:5" s="6" customFormat="1" ht="25.5" customHeight="1">
      <c r="A99" s="20">
        <v>112</v>
      </c>
      <c r="B99" s="102" t="s">
        <v>289</v>
      </c>
      <c r="C99" s="103"/>
      <c r="D99" s="104"/>
      <c r="E99" s="21"/>
    </row>
    <row r="100" spans="1:5" s="6" customFormat="1" ht="15.75">
      <c r="A100" s="20">
        <v>113</v>
      </c>
      <c r="B100" s="24" t="s">
        <v>126</v>
      </c>
      <c r="C100" s="20" t="s">
        <v>290</v>
      </c>
      <c r="D100" s="23">
        <v>0</v>
      </c>
      <c r="E100" s="21"/>
    </row>
    <row r="101" spans="1:5" s="6" customFormat="1" ht="15.75">
      <c r="A101" s="20">
        <v>114</v>
      </c>
      <c r="B101" s="24" t="s">
        <v>198</v>
      </c>
      <c r="C101" s="20" t="s">
        <v>18</v>
      </c>
      <c r="D101" s="23">
        <v>0</v>
      </c>
      <c r="E101" s="21"/>
    </row>
    <row r="102" spans="1:5" s="6" customFormat="1" ht="15.75">
      <c r="A102" s="20">
        <v>115</v>
      </c>
      <c r="B102" s="24" t="s">
        <v>199</v>
      </c>
      <c r="C102" s="20" t="s">
        <v>18</v>
      </c>
      <c r="D102" s="23">
        <v>0</v>
      </c>
      <c r="E102" s="21"/>
    </row>
    <row r="103" spans="1:5" s="6" customFormat="1" ht="15.75">
      <c r="A103" s="20">
        <v>116</v>
      </c>
      <c r="B103" s="24" t="s">
        <v>200</v>
      </c>
      <c r="C103" s="20" t="s">
        <v>18</v>
      </c>
      <c r="D103" s="23">
        <v>0</v>
      </c>
      <c r="E103" s="21"/>
    </row>
    <row r="104" spans="1:5" s="6" customFormat="1" ht="25.5" customHeight="1">
      <c r="A104" s="20">
        <v>121</v>
      </c>
      <c r="B104" s="99" t="s">
        <v>201</v>
      </c>
      <c r="C104" s="100"/>
      <c r="D104" s="101"/>
      <c r="E104" s="21"/>
    </row>
    <row r="105" spans="1:5" s="6" customFormat="1" ht="15.75">
      <c r="A105" s="20">
        <v>122</v>
      </c>
      <c r="B105" s="24" t="s">
        <v>194</v>
      </c>
      <c r="C105" s="20" t="s">
        <v>6</v>
      </c>
      <c r="D105" s="23">
        <v>0</v>
      </c>
      <c r="E105" s="21"/>
    </row>
    <row r="106" spans="1:5" s="6" customFormat="1" ht="15.75">
      <c r="A106" s="20">
        <v>123</v>
      </c>
      <c r="B106" s="24" t="s">
        <v>195</v>
      </c>
      <c r="C106" s="20" t="s">
        <v>6</v>
      </c>
      <c r="D106" s="23">
        <v>0</v>
      </c>
      <c r="E106" s="21"/>
    </row>
    <row r="107" spans="1:5" s="6" customFormat="1" ht="31.5">
      <c r="A107" s="20">
        <v>124</v>
      </c>
      <c r="B107" s="24" t="s">
        <v>196</v>
      </c>
      <c r="C107" s="20" t="s">
        <v>6</v>
      </c>
      <c r="D107" s="23">
        <v>0</v>
      </c>
      <c r="E107" s="21"/>
    </row>
    <row r="108" spans="1:5" s="6" customFormat="1" ht="15.75">
      <c r="A108" s="20">
        <v>125</v>
      </c>
      <c r="B108" s="24" t="s">
        <v>197</v>
      </c>
      <c r="C108" s="20" t="s">
        <v>18</v>
      </c>
      <c r="D108" s="23">
        <v>0</v>
      </c>
      <c r="E108" s="21"/>
    </row>
    <row r="109" spans="1:5" s="6" customFormat="1" ht="25.5" customHeight="1">
      <c r="A109" s="20">
        <v>126</v>
      </c>
      <c r="B109" s="99" t="s">
        <v>202</v>
      </c>
      <c r="C109" s="100"/>
      <c r="D109" s="101"/>
      <c r="E109" s="21"/>
    </row>
    <row r="110" spans="1:5" s="6" customFormat="1" ht="31.5">
      <c r="A110" s="20">
        <v>127</v>
      </c>
      <c r="B110" s="24" t="s">
        <v>203</v>
      </c>
      <c r="C110" s="20" t="s">
        <v>6</v>
      </c>
      <c r="D110" s="23">
        <v>24</v>
      </c>
      <c r="E110" s="21"/>
    </row>
    <row r="111" spans="1:5" s="6" customFormat="1" ht="15.75">
      <c r="A111" s="20">
        <v>128</v>
      </c>
      <c r="B111" s="24" t="s">
        <v>204</v>
      </c>
      <c r="C111" s="20" t="s">
        <v>6</v>
      </c>
      <c r="D111" s="23">
        <v>0</v>
      </c>
      <c r="E111" s="21"/>
    </row>
    <row r="112" spans="1:5" s="6" customFormat="1" ht="31.5">
      <c r="A112" s="20">
        <v>129</v>
      </c>
      <c r="B112" s="24" t="s">
        <v>205</v>
      </c>
      <c r="C112" s="20" t="s">
        <v>18</v>
      </c>
      <c r="D112" s="23">
        <v>0</v>
      </c>
      <c r="E112" s="21"/>
    </row>
    <row r="113" spans="1:5" ht="15.75">
      <c r="A113" s="29"/>
      <c r="B113" s="30"/>
      <c r="C113" s="29"/>
      <c r="D113" s="31"/>
      <c r="E113" s="21"/>
    </row>
    <row r="114" spans="1:5" ht="15.75">
      <c r="A114" s="29"/>
      <c r="B114" s="30"/>
      <c r="C114" s="29"/>
      <c r="D114" s="31"/>
      <c r="E114" s="21"/>
    </row>
    <row r="115" spans="1:5" ht="15.75">
      <c r="A115" s="29"/>
      <c r="B115" s="30"/>
      <c r="C115" s="29"/>
      <c r="D115" s="31"/>
      <c r="E115" s="21"/>
    </row>
    <row r="116" spans="1:5" ht="15.75">
      <c r="A116" s="29"/>
      <c r="B116" s="30"/>
      <c r="C116" s="29"/>
      <c r="D116" s="31"/>
      <c r="E116" s="21"/>
    </row>
    <row r="117" spans="1:5" ht="15.75">
      <c r="A117" s="29"/>
      <c r="B117" s="30"/>
      <c r="C117" s="29"/>
      <c r="D117" s="31"/>
      <c r="E117" s="21"/>
    </row>
    <row r="118" spans="1:5" ht="15.75">
      <c r="A118" s="29"/>
      <c r="B118" s="30"/>
      <c r="C118" s="29"/>
      <c r="D118" s="31"/>
      <c r="E118" s="21"/>
    </row>
    <row r="119" spans="1:5" ht="15.75">
      <c r="A119" s="29"/>
      <c r="B119" s="30"/>
      <c r="C119" s="29"/>
      <c r="D119" s="31"/>
      <c r="E119" s="21"/>
    </row>
    <row r="120" spans="1:5" ht="15.75">
      <c r="A120" s="29"/>
      <c r="B120" s="30"/>
      <c r="C120" s="29"/>
      <c r="D120" s="31"/>
      <c r="E120" s="21"/>
    </row>
    <row r="121" spans="1:5" ht="15.75">
      <c r="A121" s="29"/>
      <c r="B121" s="30"/>
      <c r="C121" s="29"/>
      <c r="D121" s="31"/>
      <c r="E121" s="21"/>
    </row>
    <row r="122" spans="1:5" ht="15.75">
      <c r="A122" s="29"/>
      <c r="B122" s="30"/>
      <c r="C122" s="29"/>
      <c r="D122" s="31"/>
      <c r="E122" s="21"/>
    </row>
    <row r="123" spans="1:5" ht="15.75">
      <c r="A123" s="29"/>
      <c r="B123" s="30"/>
      <c r="C123" s="29"/>
      <c r="D123" s="31"/>
      <c r="E123" s="21"/>
    </row>
  </sheetData>
  <sheetProtection/>
  <mergeCells count="18"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  <mergeCell ref="A1:D1"/>
    <mergeCell ref="B7:D7"/>
    <mergeCell ref="B25:D25"/>
    <mergeCell ref="B41:D41"/>
    <mergeCell ref="B46:D46"/>
    <mergeCell ref="B53:D53"/>
    <mergeCell ref="B54:D54"/>
    <mergeCell ref="B59:D59"/>
  </mergeCells>
  <printOptions/>
  <pageMargins left="0.7086614173228347" right="0.7086614173228347" top="0.7086614173228347" bottom="0.31496062992125984" header="0.31496062992125984" footer="0.31496062992125984"/>
  <pageSetup fitToHeight="3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selection activeCell="D22" sqref="D22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70" bestFit="1" customWidth="1"/>
    <col min="5" max="5" width="7.00390625" style="70" customWidth="1"/>
    <col min="6" max="6" width="11.00390625" style="29" customWidth="1" outlineLevel="1"/>
    <col min="7" max="8" width="10.421875" style="29" customWidth="1" outlineLevel="1"/>
    <col min="9" max="9" width="11.421875" style="29" customWidth="1" outlineLevel="1"/>
    <col min="10" max="10" width="12.140625" style="31" customWidth="1" outlineLevel="1"/>
    <col min="11" max="11" width="11.28125" style="69" bestFit="1" customWidth="1"/>
    <col min="12" max="12" width="9.140625" style="36" customWidth="1"/>
    <col min="13" max="16384" width="9.140625" style="1" customWidth="1"/>
  </cols>
  <sheetData>
    <row r="1" spans="1:5" ht="15.75">
      <c r="A1" s="89" t="s">
        <v>189</v>
      </c>
      <c r="B1" s="89"/>
      <c r="C1" s="89"/>
      <c r="D1" s="89"/>
      <c r="E1" s="68"/>
    </row>
    <row r="2" spans="2:4" ht="15.75">
      <c r="B2" s="106" t="s">
        <v>292</v>
      </c>
      <c r="C2" s="106"/>
      <c r="D2" s="106"/>
    </row>
    <row r="3" spans="1:11" ht="31.5">
      <c r="A3" s="20" t="s">
        <v>0</v>
      </c>
      <c r="B3" s="22" t="s">
        <v>1</v>
      </c>
      <c r="C3" s="33" t="s">
        <v>2</v>
      </c>
      <c r="D3" s="28" t="s">
        <v>3</v>
      </c>
      <c r="E3" s="71"/>
      <c r="H3" s="21"/>
      <c r="I3" s="21"/>
      <c r="J3" s="72"/>
      <c r="K3" s="36"/>
    </row>
    <row r="4" spans="1:256" ht="15.75">
      <c r="A4" s="20">
        <v>1</v>
      </c>
      <c r="B4" s="22" t="s">
        <v>4</v>
      </c>
      <c r="C4" s="20" t="s">
        <v>5</v>
      </c>
      <c r="D4" s="34" t="s">
        <v>328</v>
      </c>
      <c r="E4" s="73"/>
      <c r="H4" s="21"/>
      <c r="I4" s="21"/>
      <c r="J4" s="72"/>
      <c r="K4" s="3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0">
        <v>2</v>
      </c>
      <c r="B5" s="22" t="s">
        <v>117</v>
      </c>
      <c r="C5" s="20" t="s">
        <v>5</v>
      </c>
      <c r="D5" s="34" t="s">
        <v>329</v>
      </c>
      <c r="E5" s="73"/>
      <c r="H5" s="21"/>
      <c r="I5" s="21"/>
      <c r="J5" s="72"/>
      <c r="K5" s="3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0">
        <v>3</v>
      </c>
      <c r="B6" s="22" t="s">
        <v>118</v>
      </c>
      <c r="C6" s="20" t="s">
        <v>5</v>
      </c>
      <c r="D6" s="34" t="s">
        <v>330</v>
      </c>
      <c r="E6" s="73"/>
      <c r="H6" s="21"/>
      <c r="I6" s="21"/>
      <c r="J6" s="72"/>
      <c r="K6" s="3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0">
        <v>4</v>
      </c>
      <c r="B7" s="99" t="s">
        <v>331</v>
      </c>
      <c r="C7" s="100"/>
      <c r="D7" s="101"/>
      <c r="E7" s="74"/>
      <c r="H7" s="21"/>
      <c r="I7" s="21"/>
      <c r="J7" s="72"/>
      <c r="K7" s="3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0">
        <v>5</v>
      </c>
      <c r="B8" s="22" t="s">
        <v>119</v>
      </c>
      <c r="C8" s="20" t="s">
        <v>18</v>
      </c>
      <c r="D8" s="75">
        <v>-313874.352</v>
      </c>
      <c r="E8" s="76"/>
      <c r="H8" s="21"/>
      <c r="I8" s="21"/>
      <c r="J8" s="72"/>
      <c r="K8" s="3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0">
        <v>6</v>
      </c>
      <c r="B9" s="24" t="s">
        <v>129</v>
      </c>
      <c r="C9" s="20" t="s">
        <v>18</v>
      </c>
      <c r="D9" s="75">
        <v>124.74</v>
      </c>
      <c r="E9" s="76"/>
      <c r="H9" s="21"/>
      <c r="I9" s="21"/>
      <c r="J9" s="72"/>
      <c r="K9" s="3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0">
        <v>7</v>
      </c>
      <c r="B10" s="24" t="s">
        <v>130</v>
      </c>
      <c r="C10" s="20" t="s">
        <v>18</v>
      </c>
      <c r="D10" s="75">
        <v>172222.56</v>
      </c>
      <c r="E10" s="76"/>
      <c r="H10" s="21"/>
      <c r="I10" s="21"/>
      <c r="J10" s="72"/>
      <c r="K10" s="3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0">
        <v>8</v>
      </c>
      <c r="B11" s="25" t="s">
        <v>275</v>
      </c>
      <c r="C11" s="20" t="s">
        <v>18</v>
      </c>
      <c r="D11" s="77">
        <v>553999.77</v>
      </c>
      <c r="E11" s="71"/>
      <c r="H11" s="21"/>
      <c r="I11" s="21"/>
      <c r="J11" s="72"/>
      <c r="K11" s="3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0">
        <v>9</v>
      </c>
      <c r="B12" s="26" t="s">
        <v>276</v>
      </c>
      <c r="C12" s="20" t="s">
        <v>18</v>
      </c>
      <c r="D12" s="23">
        <f>D11-D13-D14</f>
        <v>337159.40400000004</v>
      </c>
      <c r="E12" s="76"/>
      <c r="H12" s="21"/>
      <c r="I12" s="21"/>
      <c r="J12" s="72"/>
      <c r="K12" s="3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0">
        <v>10</v>
      </c>
      <c r="B13" s="24" t="s">
        <v>131</v>
      </c>
      <c r="C13" s="20" t="s">
        <v>18</v>
      </c>
      <c r="D13" s="23">
        <f>J27</f>
        <v>113242.47</v>
      </c>
      <c r="E13" s="76"/>
      <c r="H13" s="21"/>
      <c r="I13" s="21"/>
      <c r="J13" s="72"/>
      <c r="K13" s="3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0">
        <v>11</v>
      </c>
      <c r="B14" s="24" t="s">
        <v>132</v>
      </c>
      <c r="C14" s="20" t="s">
        <v>18</v>
      </c>
      <c r="D14" s="23">
        <f>J26</f>
        <v>103597.896</v>
      </c>
      <c r="E14" s="76"/>
      <c r="H14" s="21"/>
      <c r="I14" s="21"/>
      <c r="J14" s="72"/>
      <c r="K14" s="3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0">
        <v>12</v>
      </c>
      <c r="B15" s="22" t="s">
        <v>120</v>
      </c>
      <c r="C15" s="20" t="s">
        <v>18</v>
      </c>
      <c r="D15" s="28">
        <v>517593.65</v>
      </c>
      <c r="E15" s="71"/>
      <c r="H15" s="21"/>
      <c r="I15" s="21"/>
      <c r="J15" s="72"/>
      <c r="K15" s="3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0">
        <v>13</v>
      </c>
      <c r="B16" s="24" t="s">
        <v>191</v>
      </c>
      <c r="C16" s="20" t="s">
        <v>18</v>
      </c>
      <c r="D16" s="23">
        <f>D15</f>
        <v>517593.65</v>
      </c>
      <c r="E16" s="76"/>
      <c r="H16" s="21"/>
      <c r="I16" s="21"/>
      <c r="J16" s="72"/>
      <c r="K16" s="3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0">
        <v>14</v>
      </c>
      <c r="B17" s="24" t="s">
        <v>192</v>
      </c>
      <c r="C17" s="20" t="s">
        <v>18</v>
      </c>
      <c r="D17" s="23">
        <v>0</v>
      </c>
      <c r="E17" s="76"/>
      <c r="H17" s="21"/>
      <c r="I17" s="21"/>
      <c r="J17" s="72"/>
      <c r="K17" s="3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0">
        <v>15</v>
      </c>
      <c r="B18" s="24" t="s">
        <v>133</v>
      </c>
      <c r="C18" s="20" t="s">
        <v>18</v>
      </c>
      <c r="D18" s="23">
        <v>0</v>
      </c>
      <c r="E18" s="76"/>
      <c r="H18" s="21"/>
      <c r="I18" s="21"/>
      <c r="J18" s="72"/>
      <c r="K18" s="3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0">
        <v>16</v>
      </c>
      <c r="B19" s="24" t="s">
        <v>134</v>
      </c>
      <c r="C19" s="20" t="s">
        <v>18</v>
      </c>
      <c r="D19" s="23">
        <v>0</v>
      </c>
      <c r="E19" s="76"/>
      <c r="H19" s="21"/>
      <c r="I19" s="21"/>
      <c r="J19" s="72"/>
      <c r="K19" s="3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0">
        <v>17</v>
      </c>
      <c r="B20" s="24" t="s">
        <v>135</v>
      </c>
      <c r="C20" s="20" t="s">
        <v>18</v>
      </c>
      <c r="D20" s="23">
        <v>0</v>
      </c>
      <c r="E20" s="76"/>
      <c r="H20" s="21"/>
      <c r="I20" s="21"/>
      <c r="J20" s="72"/>
      <c r="K20" s="3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0">
        <v>18</v>
      </c>
      <c r="B21" s="22" t="s">
        <v>121</v>
      </c>
      <c r="C21" s="20" t="s">
        <v>18</v>
      </c>
      <c r="D21" s="28">
        <f>D8+D15</f>
        <v>203719.298</v>
      </c>
      <c r="E21" s="71"/>
      <c r="H21" s="21"/>
      <c r="I21" s="21"/>
      <c r="J21" s="72"/>
      <c r="K21" s="3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0">
        <v>19</v>
      </c>
      <c r="B22" s="24" t="s">
        <v>122</v>
      </c>
      <c r="C22" s="20" t="s">
        <v>18</v>
      </c>
      <c r="D22" s="23">
        <f>D8+D13-D27</f>
        <v>-294579.882</v>
      </c>
      <c r="E22" s="76"/>
      <c r="F22" s="78"/>
      <c r="G22" s="78"/>
      <c r="H22" s="79"/>
      <c r="I22" s="79"/>
      <c r="J22" s="80"/>
      <c r="K22" s="3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0">
        <v>20</v>
      </c>
      <c r="B23" s="24" t="s">
        <v>127</v>
      </c>
      <c r="C23" s="20" t="s">
        <v>18</v>
      </c>
      <c r="D23" s="23">
        <v>192.2</v>
      </c>
      <c r="E23" s="76"/>
      <c r="F23" s="78"/>
      <c r="G23" s="78"/>
      <c r="H23" s="79"/>
      <c r="I23" s="79"/>
      <c r="J23" s="80"/>
      <c r="K23" s="3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0">
        <v>21</v>
      </c>
      <c r="B24" s="24" t="s">
        <v>128</v>
      </c>
      <c r="C24" s="20" t="s">
        <v>18</v>
      </c>
      <c r="D24" s="23">
        <v>11062.41</v>
      </c>
      <c r="E24" s="76"/>
      <c r="F24" s="81" t="s">
        <v>332</v>
      </c>
      <c r="G24" s="81" t="s">
        <v>333</v>
      </c>
      <c r="H24" s="82"/>
      <c r="I24" s="82" t="s">
        <v>334</v>
      </c>
      <c r="J24" s="83" t="s">
        <v>335</v>
      </c>
      <c r="K24" s="3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0">
        <v>22</v>
      </c>
      <c r="B25" s="84" t="s">
        <v>277</v>
      </c>
      <c r="C25" s="20" t="s">
        <v>18</v>
      </c>
      <c r="D25" s="85">
        <f>SUM(D26:D42)</f>
        <v>534455.79</v>
      </c>
      <c r="E25" s="74"/>
      <c r="F25" s="81">
        <f>SUM(F26:F38)</f>
        <v>24.319999999999997</v>
      </c>
      <c r="G25" s="81">
        <f>SUM(G26:G38)</f>
        <v>25.659999999999997</v>
      </c>
      <c r="H25" s="82"/>
      <c r="I25" s="82"/>
      <c r="J25" s="83"/>
      <c r="K25" s="3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0">
        <v>23</v>
      </c>
      <c r="B26" s="27" t="s">
        <v>254</v>
      </c>
      <c r="C26" s="20" t="s">
        <v>18</v>
      </c>
      <c r="D26" s="23">
        <f>J26</f>
        <v>103597.896</v>
      </c>
      <c r="E26" s="76"/>
      <c r="F26" s="81">
        <v>4.65</v>
      </c>
      <c r="G26" s="81">
        <v>4.91</v>
      </c>
      <c r="H26" s="82"/>
      <c r="I26" s="35">
        <v>1806.1</v>
      </c>
      <c r="J26" s="83">
        <f>(F26*6+G26*6)*I26</f>
        <v>103597.896</v>
      </c>
      <c r="K26" s="3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0">
        <v>24</v>
      </c>
      <c r="B27" s="27" t="s">
        <v>257</v>
      </c>
      <c r="C27" s="20" t="s">
        <v>18</v>
      </c>
      <c r="D27" s="23">
        <v>93948</v>
      </c>
      <c r="E27" s="76"/>
      <c r="F27" s="81">
        <v>5.05</v>
      </c>
      <c r="G27" s="81">
        <v>5.4</v>
      </c>
      <c r="H27" s="82"/>
      <c r="I27" s="83">
        <f>I26</f>
        <v>1806.1</v>
      </c>
      <c r="J27" s="83">
        <f aca="true" t="shared" si="0" ref="J27:J38">(F27*6+G27*6)*I27</f>
        <v>113242.47</v>
      </c>
      <c r="K27" s="3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0">
        <v>25</v>
      </c>
      <c r="B28" s="27" t="s">
        <v>278</v>
      </c>
      <c r="C28" s="20" t="s">
        <v>18</v>
      </c>
      <c r="D28" s="23">
        <f>J28</f>
        <v>0</v>
      </c>
      <c r="E28" s="76"/>
      <c r="F28" s="81"/>
      <c r="G28" s="81"/>
      <c r="H28" s="82"/>
      <c r="I28" s="83">
        <f>I26</f>
        <v>1806.1</v>
      </c>
      <c r="J28" s="83">
        <f t="shared" si="0"/>
        <v>0</v>
      </c>
      <c r="K28" s="3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0">
        <v>26</v>
      </c>
      <c r="B29" s="27" t="s">
        <v>279</v>
      </c>
      <c r="C29" s="20" t="s">
        <v>18</v>
      </c>
      <c r="D29" s="23">
        <f aca="true" t="shared" si="1" ref="D29:D42">J29</f>
        <v>0</v>
      </c>
      <c r="E29" s="76"/>
      <c r="F29" s="81"/>
      <c r="G29" s="81"/>
      <c r="H29" s="82"/>
      <c r="I29" s="83">
        <f>I26</f>
        <v>1806.1</v>
      </c>
      <c r="J29" s="83">
        <f t="shared" si="0"/>
        <v>0</v>
      </c>
      <c r="K29" s="3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0">
        <v>27</v>
      </c>
      <c r="B30" s="27" t="s">
        <v>260</v>
      </c>
      <c r="C30" s="20" t="s">
        <v>18</v>
      </c>
      <c r="D30" s="23">
        <f t="shared" si="1"/>
        <v>57975.81</v>
      </c>
      <c r="E30" s="76"/>
      <c r="F30" s="81">
        <v>2.6</v>
      </c>
      <c r="G30" s="81">
        <v>2.75</v>
      </c>
      <c r="H30" s="82"/>
      <c r="I30" s="83">
        <f aca="true" t="shared" si="2" ref="I30:I42">I29</f>
        <v>1806.1</v>
      </c>
      <c r="J30" s="83">
        <f t="shared" si="0"/>
        <v>57975.81</v>
      </c>
      <c r="K30" s="3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0">
        <v>28</v>
      </c>
      <c r="B31" s="27" t="s">
        <v>262</v>
      </c>
      <c r="C31" s="20" t="s">
        <v>18</v>
      </c>
      <c r="D31" s="23">
        <f t="shared" si="1"/>
        <v>19505.88</v>
      </c>
      <c r="E31" s="76"/>
      <c r="F31" s="81">
        <v>0.8</v>
      </c>
      <c r="G31" s="81">
        <v>1</v>
      </c>
      <c r="H31" s="82"/>
      <c r="I31" s="83">
        <f t="shared" si="2"/>
        <v>1806.1</v>
      </c>
      <c r="J31" s="83">
        <f t="shared" si="0"/>
        <v>19505.88</v>
      </c>
      <c r="K31" s="3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0">
        <v>29</v>
      </c>
      <c r="B32" s="27" t="s">
        <v>263</v>
      </c>
      <c r="C32" s="20" t="s">
        <v>18</v>
      </c>
      <c r="D32" s="23">
        <f t="shared" si="1"/>
        <v>93736.59000000001</v>
      </c>
      <c r="E32" s="76"/>
      <c r="F32" s="81">
        <v>4.15</v>
      </c>
      <c r="G32" s="81">
        <v>4.5</v>
      </c>
      <c r="H32" s="82"/>
      <c r="I32" s="83">
        <f t="shared" si="2"/>
        <v>1806.1</v>
      </c>
      <c r="J32" s="83">
        <f t="shared" si="0"/>
        <v>93736.59000000001</v>
      </c>
      <c r="K32" s="3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0">
        <v>30</v>
      </c>
      <c r="B33" s="27" t="s">
        <v>264</v>
      </c>
      <c r="C33" s="20" t="s">
        <v>18</v>
      </c>
      <c r="D33" s="23">
        <f t="shared" si="1"/>
        <v>1300.3919999999998</v>
      </c>
      <c r="E33" s="76"/>
      <c r="F33" s="81">
        <v>0.06</v>
      </c>
      <c r="G33" s="81">
        <v>0.06</v>
      </c>
      <c r="H33" s="82"/>
      <c r="I33" s="83">
        <f t="shared" si="2"/>
        <v>1806.1</v>
      </c>
      <c r="J33" s="83">
        <f t="shared" si="0"/>
        <v>1300.3919999999998</v>
      </c>
      <c r="K33" s="3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0"/>
      <c r="B34" s="27" t="s">
        <v>267</v>
      </c>
      <c r="C34" s="20" t="s">
        <v>18</v>
      </c>
      <c r="D34" s="23">
        <f t="shared" si="1"/>
        <v>9969.671999999999</v>
      </c>
      <c r="E34" s="76"/>
      <c r="F34" s="81">
        <v>0.45</v>
      </c>
      <c r="G34" s="81">
        <v>0.47</v>
      </c>
      <c r="H34" s="82"/>
      <c r="I34" s="83">
        <f t="shared" si="2"/>
        <v>1806.1</v>
      </c>
      <c r="J34" s="83">
        <f t="shared" si="0"/>
        <v>9969.671999999999</v>
      </c>
      <c r="K34" s="3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0">
        <v>32</v>
      </c>
      <c r="B35" s="27" t="s">
        <v>268</v>
      </c>
      <c r="C35" s="20" t="s">
        <v>18</v>
      </c>
      <c r="D35" s="23">
        <f t="shared" si="1"/>
        <v>3142.614</v>
      </c>
      <c r="E35" s="76"/>
      <c r="F35" s="81">
        <v>0.14</v>
      </c>
      <c r="G35" s="81">
        <v>0.15</v>
      </c>
      <c r="H35" s="82"/>
      <c r="I35" s="83">
        <f t="shared" si="2"/>
        <v>1806.1</v>
      </c>
      <c r="J35" s="83">
        <f t="shared" si="0"/>
        <v>3142.614</v>
      </c>
      <c r="K35" s="3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0">
        <v>33</v>
      </c>
      <c r="B36" s="27" t="s">
        <v>270</v>
      </c>
      <c r="C36" s="20" t="s">
        <v>18</v>
      </c>
      <c r="D36" s="23">
        <f t="shared" si="1"/>
        <v>866.9279999999999</v>
      </c>
      <c r="E36" s="76"/>
      <c r="F36" s="81">
        <v>0.04</v>
      </c>
      <c r="G36" s="81">
        <v>0.04</v>
      </c>
      <c r="H36" s="82"/>
      <c r="I36" s="83">
        <f t="shared" si="2"/>
        <v>1806.1</v>
      </c>
      <c r="J36" s="83">
        <f t="shared" si="0"/>
        <v>866.9279999999999</v>
      </c>
      <c r="K36" s="3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0">
        <v>34</v>
      </c>
      <c r="B37" s="27" t="s">
        <v>272</v>
      </c>
      <c r="C37" s="20" t="s">
        <v>18</v>
      </c>
      <c r="D37" s="23">
        <f t="shared" si="1"/>
        <v>105765.216</v>
      </c>
      <c r="E37" s="76"/>
      <c r="F37" s="81">
        <v>4.88</v>
      </c>
      <c r="G37" s="81">
        <v>4.88</v>
      </c>
      <c r="H37" s="82"/>
      <c r="I37" s="83">
        <f t="shared" si="2"/>
        <v>1806.1</v>
      </c>
      <c r="J37" s="83">
        <f t="shared" si="0"/>
        <v>105765.216</v>
      </c>
      <c r="K37" s="3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0"/>
      <c r="B38" s="27" t="s">
        <v>336</v>
      </c>
      <c r="C38" s="20" t="s">
        <v>18</v>
      </c>
      <c r="D38" s="23">
        <f t="shared" si="1"/>
        <v>32509.8</v>
      </c>
      <c r="E38" s="76"/>
      <c r="F38" s="81">
        <v>1.5</v>
      </c>
      <c r="G38" s="81">
        <v>1.5</v>
      </c>
      <c r="H38" s="82"/>
      <c r="I38" s="83">
        <f t="shared" si="2"/>
        <v>1806.1</v>
      </c>
      <c r="J38" s="83">
        <f t="shared" si="0"/>
        <v>32509.8</v>
      </c>
      <c r="K38" s="3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0">
        <v>35</v>
      </c>
      <c r="B39" s="27" t="s">
        <v>280</v>
      </c>
      <c r="C39" s="20" t="s">
        <v>18</v>
      </c>
      <c r="D39" s="23">
        <f t="shared" si="1"/>
        <v>1083.66</v>
      </c>
      <c r="E39" s="76"/>
      <c r="F39" s="81">
        <v>0.05</v>
      </c>
      <c r="G39" s="81">
        <v>0.05</v>
      </c>
      <c r="H39" s="82">
        <v>0.05</v>
      </c>
      <c r="I39" s="83">
        <f t="shared" si="2"/>
        <v>1806.1</v>
      </c>
      <c r="J39" s="83">
        <f>(F39*6+G39*3+H39*3)*I39</f>
        <v>1083.66</v>
      </c>
      <c r="K39" s="3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0">
        <v>36</v>
      </c>
      <c r="B40" s="27" t="s">
        <v>281</v>
      </c>
      <c r="C40" s="20" t="s">
        <v>18</v>
      </c>
      <c r="D40" s="23">
        <f t="shared" si="1"/>
        <v>0</v>
      </c>
      <c r="E40" s="76"/>
      <c r="F40" s="81">
        <v>0</v>
      </c>
      <c r="G40" s="81">
        <v>0</v>
      </c>
      <c r="H40" s="82">
        <v>0</v>
      </c>
      <c r="I40" s="83">
        <f t="shared" si="2"/>
        <v>1806.1</v>
      </c>
      <c r="J40" s="83">
        <f>(F40*6+G40*3+H40*3)*I40</f>
        <v>0</v>
      </c>
      <c r="K40" s="3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0"/>
      <c r="B41" s="27"/>
      <c r="C41" s="20" t="s">
        <v>18</v>
      </c>
      <c r="D41" s="23">
        <f t="shared" si="1"/>
        <v>866.9279999999999</v>
      </c>
      <c r="E41" s="76"/>
      <c r="F41" s="81">
        <v>0.04</v>
      </c>
      <c r="G41" s="81">
        <v>0.04</v>
      </c>
      <c r="H41" s="82">
        <v>0.04</v>
      </c>
      <c r="I41" s="83">
        <f t="shared" si="2"/>
        <v>1806.1</v>
      </c>
      <c r="J41" s="83">
        <f>(F41*6+G41*3+H41*3)*I41</f>
        <v>866.9279999999999</v>
      </c>
      <c r="K41" s="3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0">
        <v>37</v>
      </c>
      <c r="B42" s="27" t="s">
        <v>282</v>
      </c>
      <c r="C42" s="20" t="s">
        <v>18</v>
      </c>
      <c r="D42" s="23">
        <f t="shared" si="1"/>
        <v>10186.404</v>
      </c>
      <c r="E42" s="76"/>
      <c r="F42" s="81">
        <v>0.46</v>
      </c>
      <c r="G42" s="81">
        <v>0.48</v>
      </c>
      <c r="H42" s="82">
        <v>0.48</v>
      </c>
      <c r="I42" s="83">
        <f t="shared" si="2"/>
        <v>1806.1</v>
      </c>
      <c r="J42" s="83">
        <f>(F42*6+G42*3+H42*3)*I42</f>
        <v>10186.404</v>
      </c>
      <c r="K42" s="3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0">
        <v>38</v>
      </c>
      <c r="B43" s="99" t="s">
        <v>193</v>
      </c>
      <c r="C43" s="100"/>
      <c r="D43" s="101"/>
      <c r="E43" s="74"/>
      <c r="H43" s="21"/>
      <c r="I43" s="21"/>
      <c r="J43" s="72"/>
      <c r="K43" s="3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0">
        <v>39</v>
      </c>
      <c r="B44" s="24" t="s">
        <v>194</v>
      </c>
      <c r="C44" s="20" t="s">
        <v>6</v>
      </c>
      <c r="D44" s="23">
        <v>0</v>
      </c>
      <c r="E44" s="76"/>
      <c r="H44" s="21"/>
      <c r="I44" s="21"/>
      <c r="J44" s="72"/>
      <c r="K44" s="3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0">
        <v>40</v>
      </c>
      <c r="B45" s="24" t="s">
        <v>195</v>
      </c>
      <c r="C45" s="20" t="s">
        <v>6</v>
      </c>
      <c r="D45" s="23">
        <v>0</v>
      </c>
      <c r="E45" s="76"/>
      <c r="H45" s="21"/>
      <c r="I45" s="21"/>
      <c r="J45" s="72"/>
      <c r="K45" s="3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0">
        <v>41</v>
      </c>
      <c r="B46" s="24" t="s">
        <v>196</v>
      </c>
      <c r="C46" s="20" t="s">
        <v>6</v>
      </c>
      <c r="D46" s="23">
        <v>0</v>
      </c>
      <c r="E46" s="76"/>
      <c r="H46" s="21"/>
      <c r="I46" s="21"/>
      <c r="J46" s="72"/>
      <c r="K46" s="3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0">
        <v>42</v>
      </c>
      <c r="B47" s="24" t="s">
        <v>197</v>
      </c>
      <c r="C47" s="20" t="s">
        <v>18</v>
      </c>
      <c r="D47" s="23">
        <v>0</v>
      </c>
      <c r="E47" s="76"/>
      <c r="F47" s="29" t="s">
        <v>337</v>
      </c>
      <c r="H47" s="21"/>
      <c r="I47" s="21"/>
      <c r="J47" s="72"/>
      <c r="K47" s="3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0">
        <v>50</v>
      </c>
      <c r="B48" s="99" t="s">
        <v>283</v>
      </c>
      <c r="C48" s="100"/>
      <c r="D48" s="101"/>
      <c r="E48" s="74"/>
      <c r="H48" s="21"/>
      <c r="I48" s="21"/>
      <c r="J48" s="72"/>
      <c r="K48" s="3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0">
        <v>51</v>
      </c>
      <c r="B49" s="102" t="s">
        <v>274</v>
      </c>
      <c r="C49" s="103"/>
      <c r="D49" s="104"/>
      <c r="E49" s="86"/>
      <c r="H49" s="21"/>
      <c r="I49" s="21"/>
      <c r="J49" s="72"/>
      <c r="K49" s="3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0">
        <v>52</v>
      </c>
      <c r="B50" s="24" t="s">
        <v>126</v>
      </c>
      <c r="C50" s="20" t="s">
        <v>284</v>
      </c>
      <c r="D50" s="23"/>
      <c r="E50" s="76"/>
      <c r="H50" s="21"/>
      <c r="I50" s="21"/>
      <c r="J50" s="72"/>
      <c r="K50" s="3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0">
        <v>53</v>
      </c>
      <c r="B51" s="24" t="s">
        <v>198</v>
      </c>
      <c r="C51" s="20" t="s">
        <v>18</v>
      </c>
      <c r="D51" s="23"/>
      <c r="E51" s="76"/>
      <c r="H51" s="21"/>
      <c r="I51" s="21"/>
      <c r="J51" s="72"/>
      <c r="K51" s="3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0">
        <v>54</v>
      </c>
      <c r="B52" s="24" t="s">
        <v>199</v>
      </c>
      <c r="C52" s="20" t="s">
        <v>18</v>
      </c>
      <c r="D52" s="23"/>
      <c r="E52" s="76"/>
      <c r="H52" s="21"/>
      <c r="I52" s="21"/>
      <c r="J52" s="72"/>
      <c r="K52" s="3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0">
        <v>55</v>
      </c>
      <c r="B53" s="24" t="s">
        <v>200</v>
      </c>
      <c r="C53" s="20" t="s">
        <v>18</v>
      </c>
      <c r="D53" s="23"/>
      <c r="E53" s="76"/>
      <c r="H53" s="21"/>
      <c r="I53" s="21"/>
      <c r="J53" s="72"/>
      <c r="K53" s="3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0">
        <v>60</v>
      </c>
      <c r="B54" s="99" t="s">
        <v>201</v>
      </c>
      <c r="C54" s="100"/>
      <c r="D54" s="100"/>
      <c r="E54" s="74"/>
      <c r="H54" s="21"/>
      <c r="I54" s="21"/>
      <c r="J54" s="72"/>
      <c r="K54" s="3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0">
        <v>61</v>
      </c>
      <c r="B55" s="24" t="s">
        <v>194</v>
      </c>
      <c r="C55" s="20" t="s">
        <v>6</v>
      </c>
      <c r="D55" s="23">
        <v>0</v>
      </c>
      <c r="E55" s="76"/>
      <c r="H55" s="21"/>
      <c r="I55" s="21"/>
      <c r="J55" s="72"/>
      <c r="K55" s="3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0">
        <v>62</v>
      </c>
      <c r="B56" s="24" t="s">
        <v>195</v>
      </c>
      <c r="C56" s="20" t="s">
        <v>6</v>
      </c>
      <c r="D56" s="23">
        <v>0</v>
      </c>
      <c r="E56" s="76"/>
      <c r="H56" s="21"/>
      <c r="I56" s="21"/>
      <c r="J56" s="72"/>
      <c r="K56" s="3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0">
        <v>63</v>
      </c>
      <c r="B57" s="24" t="s">
        <v>196</v>
      </c>
      <c r="C57" s="20" t="s">
        <v>6</v>
      </c>
      <c r="D57" s="23">
        <v>0</v>
      </c>
      <c r="E57" s="76"/>
      <c r="H57" s="21"/>
      <c r="I57" s="21"/>
      <c r="J57" s="72"/>
      <c r="K57" s="3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0">
        <v>64</v>
      </c>
      <c r="B58" s="24" t="s">
        <v>197</v>
      </c>
      <c r="C58" s="20" t="s">
        <v>18</v>
      </c>
      <c r="D58" s="23">
        <v>0</v>
      </c>
      <c r="E58" s="76"/>
      <c r="F58" s="29" t="s">
        <v>337</v>
      </c>
      <c r="H58" s="21"/>
      <c r="I58" s="21"/>
      <c r="J58" s="72"/>
      <c r="K58" s="3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0">
        <v>65</v>
      </c>
      <c r="B59" s="102" t="s">
        <v>285</v>
      </c>
      <c r="C59" s="103"/>
      <c r="D59" s="103"/>
      <c r="E59" s="86"/>
      <c r="H59" s="21"/>
      <c r="I59" s="21"/>
      <c r="J59" s="72"/>
      <c r="K59" s="3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0">
        <v>66</v>
      </c>
      <c r="B60" s="24" t="s">
        <v>126</v>
      </c>
      <c r="C60" s="20" t="s">
        <v>34</v>
      </c>
      <c r="D60" s="23"/>
      <c r="E60" s="76"/>
      <c r="H60" s="21"/>
      <c r="I60" s="21"/>
      <c r="J60" s="72"/>
      <c r="K60" s="3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0">
        <v>67</v>
      </c>
      <c r="B61" s="24" t="s">
        <v>198</v>
      </c>
      <c r="C61" s="20" t="s">
        <v>18</v>
      </c>
      <c r="D61" s="23"/>
      <c r="E61" s="76"/>
      <c r="H61" s="21"/>
      <c r="I61" s="21"/>
      <c r="J61" s="72"/>
      <c r="K61" s="3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0">
        <v>68</v>
      </c>
      <c r="B62" s="24" t="s">
        <v>199</v>
      </c>
      <c r="C62" s="20" t="s">
        <v>18</v>
      </c>
      <c r="D62" s="23"/>
      <c r="E62" s="76"/>
      <c r="H62" s="21"/>
      <c r="I62" s="21"/>
      <c r="J62" s="72"/>
      <c r="K62" s="3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0">
        <v>69</v>
      </c>
      <c r="B63" s="24" t="s">
        <v>200</v>
      </c>
      <c r="C63" s="20" t="s">
        <v>18</v>
      </c>
      <c r="D63" s="23"/>
      <c r="E63" s="76"/>
      <c r="H63" s="21"/>
      <c r="I63" s="21"/>
      <c r="J63" s="72"/>
      <c r="K63" s="3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0">
        <v>70</v>
      </c>
      <c r="B64" s="102" t="s">
        <v>286</v>
      </c>
      <c r="C64" s="103"/>
      <c r="D64" s="104"/>
      <c r="E64" s="86"/>
      <c r="H64" s="21"/>
      <c r="I64" s="21"/>
      <c r="J64" s="72"/>
      <c r="K64" s="3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0">
        <v>71</v>
      </c>
      <c r="B65" s="24" t="s">
        <v>126</v>
      </c>
      <c r="C65" s="20" t="s">
        <v>34</v>
      </c>
      <c r="D65" s="23"/>
      <c r="E65" s="76"/>
      <c r="H65" s="21"/>
      <c r="I65" s="21"/>
      <c r="J65" s="72"/>
      <c r="K65" s="3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0">
        <v>72</v>
      </c>
      <c r="B66" s="24" t="s">
        <v>198</v>
      </c>
      <c r="C66" s="20" t="s">
        <v>18</v>
      </c>
      <c r="D66" s="23"/>
      <c r="E66" s="76"/>
      <c r="H66" s="21"/>
      <c r="I66" s="21"/>
      <c r="J66" s="72"/>
      <c r="K66" s="3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0">
        <v>73</v>
      </c>
      <c r="B67" s="24" t="s">
        <v>199</v>
      </c>
      <c r="C67" s="20" t="s">
        <v>18</v>
      </c>
      <c r="D67" s="23"/>
      <c r="E67" s="76"/>
      <c r="H67" s="21"/>
      <c r="I67" s="21"/>
      <c r="J67" s="72"/>
      <c r="K67" s="3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0">
        <v>74</v>
      </c>
      <c r="B68" s="24" t="s">
        <v>200</v>
      </c>
      <c r="C68" s="20" t="s">
        <v>18</v>
      </c>
      <c r="D68" s="23"/>
      <c r="E68" s="76"/>
      <c r="H68" s="21"/>
      <c r="I68" s="21"/>
      <c r="J68" s="72"/>
      <c r="K68" s="3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0">
        <v>79</v>
      </c>
      <c r="B69" s="99" t="s">
        <v>201</v>
      </c>
      <c r="C69" s="100"/>
      <c r="D69" s="100"/>
      <c r="E69" s="74"/>
      <c r="H69" s="21"/>
      <c r="I69" s="21"/>
      <c r="J69" s="72"/>
      <c r="K69" s="3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0">
        <v>80</v>
      </c>
      <c r="B70" s="24" t="s">
        <v>194</v>
      </c>
      <c r="C70" s="20" t="s">
        <v>6</v>
      </c>
      <c r="D70" s="23">
        <v>0</v>
      </c>
      <c r="E70" s="76"/>
      <c r="H70" s="21"/>
      <c r="I70" s="21"/>
      <c r="J70" s="72"/>
      <c r="K70" s="3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0">
        <v>81</v>
      </c>
      <c r="B71" s="24" t="s">
        <v>195</v>
      </c>
      <c r="C71" s="20" t="s">
        <v>6</v>
      </c>
      <c r="D71" s="23">
        <v>0</v>
      </c>
      <c r="E71" s="76"/>
      <c r="H71" s="21"/>
      <c r="I71" s="21"/>
      <c r="J71" s="72"/>
      <c r="K71" s="3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0">
        <v>82</v>
      </c>
      <c r="B72" s="24" t="s">
        <v>196</v>
      </c>
      <c r="C72" s="20" t="s">
        <v>6</v>
      </c>
      <c r="D72" s="23">
        <v>0</v>
      </c>
      <c r="E72" s="76"/>
      <c r="H72" s="21"/>
      <c r="I72" s="21"/>
      <c r="J72" s="72"/>
      <c r="K72" s="3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0">
        <v>83</v>
      </c>
      <c r="B73" s="24" t="s">
        <v>197</v>
      </c>
      <c r="C73" s="20" t="s">
        <v>18</v>
      </c>
      <c r="D73" s="23">
        <v>0</v>
      </c>
      <c r="E73" s="76"/>
      <c r="F73" s="29" t="s">
        <v>337</v>
      </c>
      <c r="H73" s="21"/>
      <c r="I73" s="21"/>
      <c r="J73" s="72"/>
      <c r="K73" s="3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0">
        <v>84</v>
      </c>
      <c r="B74" s="99" t="s">
        <v>287</v>
      </c>
      <c r="C74" s="100"/>
      <c r="D74" s="100"/>
      <c r="E74" s="74"/>
      <c r="H74" s="21"/>
      <c r="I74" s="21"/>
      <c r="J74" s="72"/>
      <c r="K74" s="3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0">
        <v>85</v>
      </c>
      <c r="B75" s="24" t="s">
        <v>126</v>
      </c>
      <c r="C75" s="20" t="s">
        <v>34</v>
      </c>
      <c r="D75" s="23"/>
      <c r="E75" s="76"/>
      <c r="H75" s="21"/>
      <c r="I75" s="21"/>
      <c r="J75" s="72"/>
      <c r="K75" s="3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0">
        <v>86</v>
      </c>
      <c r="B76" s="24" t="s">
        <v>198</v>
      </c>
      <c r="C76" s="20" t="s">
        <v>18</v>
      </c>
      <c r="D76" s="23"/>
      <c r="E76" s="76"/>
      <c r="H76" s="21"/>
      <c r="I76" s="21"/>
      <c r="J76" s="72"/>
      <c r="K76" s="3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0">
        <v>87</v>
      </c>
      <c r="B77" s="24" t="s">
        <v>199</v>
      </c>
      <c r="C77" s="20" t="s">
        <v>18</v>
      </c>
      <c r="D77" s="23"/>
      <c r="E77" s="76"/>
      <c r="H77" s="21"/>
      <c r="I77" s="21"/>
      <c r="J77" s="72"/>
      <c r="K77" s="3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0">
        <v>88</v>
      </c>
      <c r="B78" s="24" t="s">
        <v>200</v>
      </c>
      <c r="C78" s="20" t="s">
        <v>18</v>
      </c>
      <c r="D78" s="23"/>
      <c r="E78" s="76"/>
      <c r="H78" s="21"/>
      <c r="I78" s="21"/>
      <c r="J78" s="72"/>
      <c r="K78" s="3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0">
        <v>93</v>
      </c>
      <c r="B79" s="99" t="s">
        <v>201</v>
      </c>
      <c r="C79" s="100"/>
      <c r="D79" s="100"/>
      <c r="E79" s="74"/>
      <c r="H79" s="21"/>
      <c r="I79" s="21"/>
      <c r="J79" s="72"/>
      <c r="K79" s="3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0">
        <v>94</v>
      </c>
      <c r="B80" s="24" t="s">
        <v>194</v>
      </c>
      <c r="C80" s="20" t="s">
        <v>6</v>
      </c>
      <c r="D80" s="23">
        <v>0</v>
      </c>
      <c r="E80" s="76"/>
      <c r="H80" s="21"/>
      <c r="I80" s="21"/>
      <c r="J80" s="72"/>
      <c r="K80" s="3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0">
        <v>95</v>
      </c>
      <c r="B81" s="24" t="s">
        <v>195</v>
      </c>
      <c r="C81" s="20" t="s">
        <v>6</v>
      </c>
      <c r="D81" s="23">
        <v>0</v>
      </c>
      <c r="E81" s="76"/>
      <c r="H81" s="21"/>
      <c r="I81" s="21"/>
      <c r="J81" s="72"/>
      <c r="K81" s="3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0">
        <v>96</v>
      </c>
      <c r="B82" s="24" t="s">
        <v>196</v>
      </c>
      <c r="C82" s="20" t="s">
        <v>6</v>
      </c>
      <c r="D82" s="23">
        <v>0</v>
      </c>
      <c r="E82" s="76"/>
      <c r="H82" s="21"/>
      <c r="I82" s="21"/>
      <c r="J82" s="72"/>
      <c r="K82" s="3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0">
        <v>97</v>
      </c>
      <c r="B83" s="24" t="s">
        <v>197</v>
      </c>
      <c r="C83" s="20" t="s">
        <v>18</v>
      </c>
      <c r="D83" s="23">
        <v>0</v>
      </c>
      <c r="E83" s="76"/>
      <c r="H83" s="21"/>
      <c r="I83" s="21"/>
      <c r="J83" s="72"/>
      <c r="K83" s="3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0">
        <v>112</v>
      </c>
      <c r="B84" s="102" t="s">
        <v>289</v>
      </c>
      <c r="C84" s="103"/>
      <c r="D84" s="104"/>
      <c r="E84" s="86"/>
      <c r="H84" s="21"/>
      <c r="I84" s="21"/>
      <c r="J84" s="72"/>
      <c r="K84" s="3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0">
        <v>113</v>
      </c>
      <c r="B85" s="24" t="s">
        <v>126</v>
      </c>
      <c r="C85" s="20" t="s">
        <v>290</v>
      </c>
      <c r="D85" s="23"/>
      <c r="E85" s="76"/>
      <c r="H85" s="21"/>
      <c r="I85" s="21"/>
      <c r="J85" s="72"/>
      <c r="K85" s="3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0">
        <v>114</v>
      </c>
      <c r="B86" s="24" t="s">
        <v>198</v>
      </c>
      <c r="C86" s="20" t="s">
        <v>18</v>
      </c>
      <c r="D86" s="23"/>
      <c r="E86" s="76"/>
      <c r="H86" s="21"/>
      <c r="I86" s="21"/>
      <c r="J86" s="72"/>
      <c r="K86" s="3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0">
        <v>115</v>
      </c>
      <c r="B87" s="24" t="s">
        <v>199</v>
      </c>
      <c r="C87" s="20" t="s">
        <v>18</v>
      </c>
      <c r="D87" s="23"/>
      <c r="E87" s="76"/>
      <c r="H87" s="21"/>
      <c r="I87" s="21"/>
      <c r="J87" s="72"/>
      <c r="K87" s="3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0">
        <v>116</v>
      </c>
      <c r="B88" s="24" t="s">
        <v>200</v>
      </c>
      <c r="C88" s="20" t="s">
        <v>18</v>
      </c>
      <c r="D88" s="23"/>
      <c r="E88" s="76"/>
      <c r="H88" s="21"/>
      <c r="I88" s="21"/>
      <c r="J88" s="72"/>
      <c r="K88" s="3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0">
        <v>121</v>
      </c>
      <c r="B89" s="99" t="s">
        <v>201</v>
      </c>
      <c r="C89" s="100"/>
      <c r="D89" s="101"/>
      <c r="E89" s="74"/>
      <c r="H89" s="21"/>
      <c r="I89" s="21"/>
      <c r="J89" s="72"/>
      <c r="K89" s="3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0">
        <v>122</v>
      </c>
      <c r="B90" s="24" t="s">
        <v>194</v>
      </c>
      <c r="C90" s="20" t="s">
        <v>6</v>
      </c>
      <c r="D90" s="23">
        <v>0</v>
      </c>
      <c r="E90" s="76"/>
      <c r="H90" s="21"/>
      <c r="I90" s="21"/>
      <c r="J90" s="72"/>
      <c r="K90" s="3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0">
        <v>123</v>
      </c>
      <c r="B91" s="24" t="s">
        <v>195</v>
      </c>
      <c r="C91" s="20" t="s">
        <v>6</v>
      </c>
      <c r="D91" s="23">
        <v>0</v>
      </c>
      <c r="E91" s="76"/>
      <c r="H91" s="21"/>
      <c r="I91" s="21"/>
      <c r="J91" s="72"/>
      <c r="K91" s="3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0">
        <v>124</v>
      </c>
      <c r="B92" s="24" t="s">
        <v>196</v>
      </c>
      <c r="C92" s="20" t="s">
        <v>6</v>
      </c>
      <c r="D92" s="23">
        <v>0</v>
      </c>
      <c r="E92" s="76"/>
      <c r="H92" s="21"/>
      <c r="I92" s="21"/>
      <c r="J92" s="72"/>
      <c r="K92" s="3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0">
        <v>125</v>
      </c>
      <c r="B93" s="24" t="s">
        <v>197</v>
      </c>
      <c r="C93" s="20" t="s">
        <v>18</v>
      </c>
      <c r="D93" s="23">
        <v>0</v>
      </c>
      <c r="E93" s="76"/>
      <c r="H93" s="21"/>
      <c r="I93" s="21"/>
      <c r="J93" s="72"/>
      <c r="K93" s="3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0">
        <v>126</v>
      </c>
      <c r="B94" s="99" t="s">
        <v>202</v>
      </c>
      <c r="C94" s="100"/>
      <c r="D94" s="101"/>
      <c r="E94" s="74"/>
      <c r="H94" s="21"/>
      <c r="I94" s="21"/>
      <c r="J94" s="72"/>
      <c r="K94" s="3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0">
        <v>127</v>
      </c>
      <c r="B95" s="24" t="s">
        <v>203</v>
      </c>
      <c r="C95" s="20" t="s">
        <v>6</v>
      </c>
      <c r="D95" s="23">
        <v>0</v>
      </c>
      <c r="E95" s="76"/>
      <c r="H95" s="21"/>
      <c r="I95" s="21"/>
      <c r="J95" s="72"/>
      <c r="K95" s="3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0">
        <v>128</v>
      </c>
      <c r="B96" s="24" t="s">
        <v>204</v>
      </c>
      <c r="C96" s="20" t="s">
        <v>6</v>
      </c>
      <c r="D96" s="23">
        <v>0</v>
      </c>
      <c r="E96" s="76"/>
      <c r="H96" s="21"/>
      <c r="I96" s="21"/>
      <c r="J96" s="72"/>
      <c r="K96" s="36"/>
    </row>
    <row r="97" spans="1:11" ht="31.5">
      <c r="A97" s="20">
        <v>129</v>
      </c>
      <c r="B97" s="24" t="s">
        <v>205</v>
      </c>
      <c r="C97" s="20" t="s">
        <v>18</v>
      </c>
      <c r="D97" s="23">
        <v>0</v>
      </c>
      <c r="E97" s="76"/>
      <c r="H97" s="21"/>
      <c r="I97" s="21"/>
      <c r="J97" s="72"/>
      <c r="K97" s="36"/>
    </row>
    <row r="98" spans="2:5" ht="15.75">
      <c r="B98" s="105"/>
      <c r="C98" s="105"/>
      <c r="D98" s="105"/>
      <c r="E98" s="87"/>
    </row>
  </sheetData>
  <sheetProtection/>
  <mergeCells count="16">
    <mergeCell ref="A1:D1"/>
    <mergeCell ref="B2:D2"/>
    <mergeCell ref="B7:D7"/>
    <mergeCell ref="B43:D43"/>
    <mergeCell ref="B48:D48"/>
    <mergeCell ref="B49:D49"/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2020-04-01T18:07:52Z</dcterms:modified>
  <cp:category/>
  <cp:version/>
  <cp:contentType/>
  <cp:contentStatus/>
</cp:coreProperties>
</file>