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35" firstSheet="7" activeTab="8"/>
  </bookViews>
  <sheets>
    <sheet name="2.1" sheetId="1" state="hidden" r:id="rId1"/>
    <sheet name="2.2." sheetId="2" state="hidden" r:id="rId2"/>
    <sheet name="2.3." sheetId="3" state="hidden" r:id="rId3"/>
    <sheet name="2.4" sheetId="4" state="hidden" r:id="rId4"/>
    <sheet name="2.5" sheetId="5" state="hidden" r:id="rId5"/>
    <sheet name="2.6" sheetId="6" state="hidden" r:id="rId6"/>
    <sheet name="2.7" sheetId="7" state="hidden" r:id="rId7"/>
    <sheet name="2.8_2018" sheetId="8" r:id="rId8"/>
    <sheet name="2.8_2019" sheetId="9" r:id="rId9"/>
  </sheets>
  <externalReferences>
    <externalReference r:id="rId12"/>
    <externalReference r:id="rId13"/>
  </externalReferences>
  <definedNames>
    <definedName name="_xlnm.Print_Titles" localSheetId="0">'2.1'!$6:$6</definedName>
    <definedName name="_xlnm.Print_Titles" localSheetId="1">'2.2.'!$4:$4</definedName>
  </definedNames>
  <calcPr fullCalcOnLoad="1"/>
</workbook>
</file>

<file path=xl/sharedStrings.xml><?xml version="1.0" encoding="utf-8"?>
<sst xmlns="http://schemas.openxmlformats.org/spreadsheetml/2006/main" count="1016" uniqueCount="329">
  <si>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</si>
  <si>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</si>
  <si>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</si>
  <si>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</si>
  <si>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</si>
  <si>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</si>
  <si>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</si>
  <si>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</si>
  <si>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</si>
  <si>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</si>
  <si>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</si>
  <si>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</si>
  <si>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</si>
  <si>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</si>
  <si>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</si>
  <si>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</si>
  <si>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</si>
  <si>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</si>
  <si>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</si>
  <si>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</si>
  <si>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</si>
  <si>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</si>
  <si>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</si>
  <si>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</si>
  <si>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</si>
  <si>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</si>
  <si>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</si>
  <si>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</si>
  <si>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</si>
  <si>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</si>
  <si>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</si>
  <si>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</si>
  <si>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</si>
  <si>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</si>
  <si>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</si>
  <si>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</si>
  <si>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</si>
  <si>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</si>
  <si>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</si>
  <si>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</si>
  <si>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</si>
  <si>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</si>
  <si>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</si>
  <si>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</si>
  <si>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indexed="8"/>
        <rFont val="Times New Roman"/>
        <family val="1"/>
      </rPr>
      <t>формирования фонда капитального ремонта</t>
    </r>
  </si>
  <si>
    <r>
      <t>Адрес многоквартирного дома</t>
    </r>
    <r>
      <rPr>
        <sz val="12"/>
        <color indexed="8"/>
        <rFont val="Times New Roman"/>
        <family val="1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</si>
  <si>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</si>
  <si>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</si>
  <si>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</si>
  <si>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</si>
  <si>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</si>
  <si>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</si>
  <si>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</si>
  <si>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</si>
  <si>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</si>
  <si>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</si>
  <si>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</si>
  <si>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</si>
  <si>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</si>
  <si>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</si>
  <si>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</si>
  <si>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</si>
  <si>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</si>
  <si>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</si>
  <si>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</si>
  <si>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</si>
  <si>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</si>
  <si>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</si>
  <si>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</si>
  <si>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</si>
  <si>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</si>
  <si>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</si>
  <si>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</si>
  <si>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</si>
  <si>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</si>
  <si>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</si>
  <si>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</si>
  <si>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</si>
  <si>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</si>
  <si>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</si>
  <si>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</si>
  <si>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</si>
  <si>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</si>
  <si>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</si>
  <si>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</si>
  <si>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</si>
  <si>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</si>
  <si>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</si>
  <si>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</si>
  <si>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indexed="8"/>
        <rFont val="Times New Roman"/>
        <family val="1"/>
      </rPr>
      <t>заполняется по каждому типу фасада)</t>
    </r>
  </si>
  <si>
    <r>
      <t>Лифты (</t>
    </r>
    <r>
      <rPr>
        <b/>
        <sz val="12"/>
        <color indexed="8"/>
        <rFont val="Times New Roman"/>
        <family val="1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</si>
  <si>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indexed="8"/>
        <rFont val="Times New Roman"/>
        <family val="1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</si>
  <si>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</si>
  <si>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</si>
  <si>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</si>
  <si>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</si>
  <si>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</si>
  <si>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</si>
  <si>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</si>
  <si>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</si>
  <si>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</si>
  <si>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</si>
  <si>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</si>
  <si>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indexed="30"/>
        <rFont val="Times New Roman"/>
        <family val="1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</si>
  <si>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</si>
  <si>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</si>
  <si>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</si>
  <si>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</si>
  <si>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indexed="30"/>
        <rFont val="Times New Roman"/>
        <family val="1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</si>
  <si>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</si>
  <si>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</si>
  <si>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</si>
  <si>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</si>
  <si>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</si>
  <si>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</si>
  <si>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indexed="8"/>
        <rFont val="Times New Roman"/>
        <family val="1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</si>
  <si>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</si>
  <si>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</si>
  <si>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</si>
  <si>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</si>
  <si>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</si>
  <si>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</si>
  <si>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</si>
  <si>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</si>
  <si>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</si>
  <si>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</si>
  <si>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</si>
  <si>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</si>
  <si>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</si>
  <si>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</si>
  <si>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</si>
  <si>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</si>
  <si>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</si>
  <si>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indexed="30"/>
        <rFont val="Times New Roman"/>
        <family val="1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</si>
  <si>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</si>
  <si>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</si>
  <si>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</si>
  <si>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</si>
  <si>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</si>
  <si>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</si>
  <si>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</si>
  <si>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</si>
  <si>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</si>
  <si>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</si>
  <si>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</si>
  <si>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</si>
  <si>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</si>
  <si>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</si>
  <si>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</si>
  <si>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</si>
  <si>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</si>
  <si>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</si>
  <si>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</si>
  <si>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</si>
  <si>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</si>
  <si>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</si>
  <si>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</si>
  <si>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</si>
  <si>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</si>
  <si>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</si>
  <si>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</si>
  <si>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</si>
  <si>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</si>
  <si>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</si>
  <si>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</si>
  <si>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</si>
  <si>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</si>
  <si>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</si>
  <si>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</si>
  <si>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</si>
  <si>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</si>
  <si>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</si>
  <si>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</si>
  <si>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</si>
  <si>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</si>
  <si>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</si>
  <si>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</si>
  <si>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</si>
  <si>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</si>
  <si>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</si>
  <si>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</si>
  <si>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</si>
  <si>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</si>
  <si>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</si>
  <si>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</si>
  <si>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</si>
  <si>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</si>
  <si>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</si>
  <si>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</si>
  <si>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</si>
  <si>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</si>
  <si>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</si>
  <si>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</si>
  <si>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</si>
  <si>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Начислено потребителям</t>
  </si>
  <si>
    <t>Оплачено потребителями</t>
  </si>
  <si>
    <t xml:space="preserve">Задолженность потребителей 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</si>
  <si>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</si>
  <si>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</si>
  <si>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</si>
  <si>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</si>
  <si>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</si>
  <si>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21.12.2015г</t>
  </si>
  <si>
    <t>региональный фонд</t>
  </si>
  <si>
    <t>нет</t>
  </si>
  <si>
    <t>21.12.2015г.</t>
  </si>
  <si>
    <t>ж/б блоки</t>
  </si>
  <si>
    <t>ж/б плиты</t>
  </si>
  <si>
    <t>есть</t>
  </si>
  <si>
    <t>м куб.</t>
  </si>
  <si>
    <t>механич.</t>
  </si>
  <si>
    <t>сетевое</t>
  </si>
  <si>
    <t>приточно-вытяжная</t>
  </si>
  <si>
    <t>соответствует материалу стен</t>
  </si>
  <si>
    <t>общее собр. Собств. №2 от 01.03.2011г.</t>
  </si>
  <si>
    <t>Парковая д.3а</t>
  </si>
  <si>
    <t xml:space="preserve"> радуга, шведская стенка,2 лавочки, 1 урна</t>
  </si>
  <si>
    <t>панели</t>
  </si>
  <si>
    <t>плоская</t>
  </si>
  <si>
    <t>рулонная</t>
  </si>
  <si>
    <t xml:space="preserve">  горячее водоснабжение</t>
  </si>
  <si>
    <t>АГВ</t>
  </si>
  <si>
    <t>отопление</t>
  </si>
  <si>
    <t>с интерфейсом</t>
  </si>
  <si>
    <t>информация отсутствует</t>
  </si>
  <si>
    <t>многоквартирный</t>
  </si>
  <si>
    <t>не признан</t>
  </si>
  <si>
    <t>отсутствует</t>
  </si>
  <si>
    <t>холодное водоснабжение</t>
  </si>
  <si>
    <t>электроснабжение</t>
  </si>
  <si>
    <t>кВт</t>
  </si>
  <si>
    <t>газоснабжение</t>
  </si>
  <si>
    <t>центральное</t>
  </si>
  <si>
    <t>панельный</t>
  </si>
  <si>
    <t>без интерфейса</t>
  </si>
  <si>
    <t>организованный наружный</t>
  </si>
  <si>
    <t>С</t>
  </si>
  <si>
    <t>водоотведение</t>
  </si>
  <si>
    <t>централизовано</t>
  </si>
  <si>
    <t>Тариф, установленный для потребителей(питьевая вода)</t>
  </si>
  <si>
    <t>Тариф, установленный для потребителей (водоотведение)</t>
  </si>
  <si>
    <t>Норматив потребления коммунальной услуги в жилых помещениях(питьевая вода)</t>
  </si>
  <si>
    <t>Норматив потребления коммунальной услуги в жилых помещениях (водоотведение)</t>
  </si>
  <si>
    <t>Норматив потребления коммунальной услуги на общедомовые нужды (питьевая вода)</t>
  </si>
  <si>
    <t>МУП ЩМР "Межрайонный Щелковский Водоканал"</t>
  </si>
  <si>
    <t>Договор №698 от 26.10.2015г.</t>
  </si>
  <si>
    <t>централизованное</t>
  </si>
  <si>
    <t>ОАО"Мосэнергосбыт"</t>
  </si>
  <si>
    <t>управление домом</t>
  </si>
  <si>
    <t>круглосуточно</t>
  </si>
  <si>
    <t>текущий ремонт</t>
  </si>
  <si>
    <t>согласно утвержденного плана</t>
  </si>
  <si>
    <t>ООО "УК"Жилище"</t>
  </si>
  <si>
    <t>содержание придомовой территории</t>
  </si>
  <si>
    <t>в соответствии с договором</t>
  </si>
  <si>
    <t>содержание мест общего пользования</t>
  </si>
  <si>
    <t>техническое обслуживание инженерного оборудования и конструктивных элементов зданий, в том числе обеспечение установки и ввода в эксплуатацию общедомовых приборов учета</t>
  </si>
  <si>
    <t>дератизация</t>
  </si>
  <si>
    <t>1 раз в месяц</t>
  </si>
  <si>
    <t>ФГУП "Центр дезинфекции Щелковского района, г.Щелково, Московской обл."</t>
  </si>
  <si>
    <t>техническое обслуживание ВДГО</t>
  </si>
  <si>
    <t>очистка вентканалов и дымоходов</t>
  </si>
  <si>
    <t>согласно договора 2 раза в год</t>
  </si>
  <si>
    <t>противопожарные мероприятия</t>
  </si>
  <si>
    <t>постоянно</t>
  </si>
  <si>
    <t>сбор, вывоз и утилизация(захоронение) ТБО и КГМ</t>
  </si>
  <si>
    <t>согласно договора</t>
  </si>
  <si>
    <t>ГУП МО "Мособлгаз"</t>
  </si>
  <si>
    <t>Отопление</t>
  </si>
  <si>
    <t>по адресу: Московская обл., г. Щелково, ул. Парковая,  д. 3А</t>
  </si>
  <si>
    <t>Начислено  за работы (услуги) по содержанию и текущему ремонту,  в том числе:</t>
  </si>
  <si>
    <t xml:space="preserve">     -  за содержание дома, включая ОДН</t>
  </si>
  <si>
    <t>Выполненные  работы (оказанные услуги) по содержанию общего имущества и текущему ремонту в отчетном периоде:</t>
  </si>
  <si>
    <t>содержание лифтов</t>
  </si>
  <si>
    <t>содержание мусоропроводов</t>
  </si>
  <si>
    <t>холодная вода на ОДН</t>
  </si>
  <si>
    <t>электроэнергия МОП</t>
  </si>
  <si>
    <t>Информация о предоставленных коммунальных услугах</t>
  </si>
  <si>
    <t>Гкал</t>
  </si>
  <si>
    <t xml:space="preserve">Холодное водоснабжение </t>
  </si>
  <si>
    <t>Водоотведение</t>
  </si>
  <si>
    <t xml:space="preserve">Горячее водоснабжение </t>
  </si>
  <si>
    <t xml:space="preserve">Э/энергия бытовых потребителей </t>
  </si>
  <si>
    <t>кВт.ч</t>
  </si>
  <si>
    <t>Площадь</t>
  </si>
  <si>
    <t>ИТОГО</t>
  </si>
  <si>
    <t>27.03.2018 г.</t>
  </si>
  <si>
    <t>Тариф, установленный для потребителей(питьевая вода) за ед. изм.</t>
  </si>
  <si>
    <t>руб/куб.м.</t>
  </si>
  <si>
    <t>Тариф, установленный для потребителей (водоотведение) за ед. изм.</t>
  </si>
  <si>
    <t>Договор №698 от 31.10.2012г.</t>
  </si>
  <si>
    <t xml:space="preserve"> Комитет по ценам и тарифам Московской области, Распоряжение от 19.12.2016 №205-Р</t>
  </si>
  <si>
    <t>01.01.2017 г.</t>
  </si>
  <si>
    <t>куб.м./чел.</t>
  </si>
  <si>
    <t>куб.м./кв.м общей площади</t>
  </si>
  <si>
    <t>Распоряжение министерства ЖКХ МО № 200-РВ от 20.10.2016 г. "Об утверждении нормативов потребления коммунальных услуг на ОДН"; Постановление Главы городского поселения Щёлково от 10.02.2009г. №33 " О нормативах потребления коммунальных услуг".</t>
  </si>
  <si>
    <t>01.07.2017 г.</t>
  </si>
  <si>
    <t>руб/кВт.ч</t>
  </si>
  <si>
    <t>ОАО "Мосэнергосбыт"</t>
  </si>
  <si>
    <t>Договор №85873114 от 01.01.2011 г.</t>
  </si>
  <si>
    <t>Комитет по тарифам и ценам Московской обл. Распоряжение №203-Р от 16.12.2016 г.</t>
  </si>
  <si>
    <t>кВт.ч/кв.м</t>
  </si>
  <si>
    <t>Распоряжение министерства ЖКХ МО № 200-РВ от 20.10.2016 г. "Об утверждении нормативов потребления коммунальных услуг на ОДН"; Постановление Главы городского поселения Щёлково от 10.02.2009 г. №33 " О нормативах потребления коммунальных услуг".</t>
  </si>
  <si>
    <t>Форма 2.3. Сведения о выполняемых работах (оказываемых услугах) по содержанию и ремонту общего имущества, иных услугах, связанных с достижением целей управления МКД</t>
  </si>
  <si>
    <t>Значение в период с 01.01.2017 г. по 30.06.2017 г.</t>
  </si>
  <si>
    <t>Значение в период с 01.07.2017 г. по 31.12.2017 г.</t>
  </si>
  <si>
    <t>Общая площадь МКД, кв.м</t>
  </si>
  <si>
    <t>Годовая плановая стоимость работ с учетом тарифа за период действия, руб</t>
  </si>
  <si>
    <t>кв.м. общей площади</t>
  </si>
  <si>
    <t>руб</t>
  </si>
  <si>
    <t>Решение от 26.12.2016г.№26/7 Совета депутатов ГПЩ ЩМР МО" О размере платы за содержание и текущий ремонт жилого помещения в городском поселении Щелково Щелковского Муниципального района Московской области на 2017год".               Приложение №1</t>
  </si>
  <si>
    <t>ООО " Лифт  Сервис "</t>
  </si>
  <si>
    <t>ООО "Эль энд Ти"</t>
  </si>
  <si>
    <t>25.03.2019 г.</t>
  </si>
  <si>
    <t>01.01.2018 г.</t>
  </si>
  <si>
    <t>31.12.2018 г.</t>
  </si>
  <si>
    <t>Общая информация о выполняемых работах (оказываемых услугах) по содержанию</t>
  </si>
  <si>
    <t>1 п/г</t>
  </si>
  <si>
    <t>2 п/г</t>
  </si>
  <si>
    <t>организация и содержание системы диспетчерского контроля</t>
  </si>
  <si>
    <t>горячая вода на ОДН</t>
  </si>
  <si>
    <t>если были</t>
  </si>
  <si>
    <t>по адресу: Московская обл., г. Щелково, ул. Лесная, д. 8</t>
  </si>
  <si>
    <t>31.03.2020 г.</t>
  </si>
  <si>
    <t>01.01.2019 г.</t>
  </si>
  <si>
    <t>31.12.2019 г.</t>
  </si>
  <si>
    <t>Директор ООО "УК "Альтаир" ___________________ Рыжов А.А.</t>
  </si>
  <si>
    <t>ИТП</t>
  </si>
  <si>
    <t>водоотведение на ОДН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</si>
</sst>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14" fontId="2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justify" wrapText="1"/>
    </xf>
    <xf numFmtId="14" fontId="3" fillId="0" borderId="10" xfId="0" applyNumberFormat="1" applyFont="1" applyBorder="1" applyAlignment="1">
      <alignment horizontal="center" vertical="top" wrapText="1"/>
    </xf>
    <xf numFmtId="4" fontId="2" fillId="0" borderId="0" xfId="0" applyNumberFormat="1" applyFont="1" applyAlignment="1">
      <alignment vertical="top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top" wrapText="1"/>
    </xf>
    <xf numFmtId="0" fontId="2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center" vertical="top" wrapText="1"/>
    </xf>
    <xf numFmtId="0" fontId="44" fillId="32" borderId="10" xfId="0" applyFont="1" applyFill="1" applyBorder="1" applyAlignment="1">
      <alignment wrapText="1"/>
    </xf>
    <xf numFmtId="0" fontId="44" fillId="32" borderId="11" xfId="0" applyFont="1" applyFill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top" wrapText="1"/>
    </xf>
    <xf numFmtId="0" fontId="44" fillId="32" borderId="10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4" fontId="3" fillId="0" borderId="0" xfId="0" applyNumberFormat="1" applyFont="1" applyAlignment="1">
      <alignment horizontal="left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4" fontId="3" fillId="0" borderId="10" xfId="0" applyNumberFormat="1" applyFont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Border="1" applyAlignment="1">
      <alignment vertical="top" wrapText="1"/>
    </xf>
    <xf numFmtId="4" fontId="2" fillId="32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wrapText="1"/>
    </xf>
    <xf numFmtId="4" fontId="2" fillId="0" borderId="0" xfId="0" applyNumberFormat="1" applyFont="1" applyFill="1" applyAlignment="1">
      <alignment horizontal="center" wrapText="1"/>
    </xf>
    <xf numFmtId="0" fontId="44" fillId="32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justify" vertical="top" wrapText="1"/>
    </xf>
    <xf numFmtId="0" fontId="2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vertical="center" wrapText="1"/>
    </xf>
    <xf numFmtId="4" fontId="2" fillId="0" borderId="0" xfId="0" applyNumberFormat="1" applyFont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justify" wrapText="1"/>
    </xf>
    <xf numFmtId="0" fontId="3" fillId="0" borderId="10" xfId="0" applyFont="1" applyBorder="1" applyAlignment="1">
      <alignment vertical="top" wrapText="1"/>
    </xf>
    <xf numFmtId="4" fontId="3" fillId="0" borderId="0" xfId="0" applyNumberFormat="1" applyFont="1" applyAlignment="1">
      <alignment horizontal="left" vertical="center" wrapText="1"/>
    </xf>
    <xf numFmtId="4" fontId="2" fillId="32" borderId="12" xfId="0" applyNumberFormat="1" applyFont="1" applyFill="1" applyBorder="1" applyAlignment="1">
      <alignment horizontal="center" vertical="center" wrapText="1"/>
    </xf>
    <xf numFmtId="4" fontId="2" fillId="32" borderId="13" xfId="0" applyNumberFormat="1" applyFont="1" applyFill="1" applyBorder="1" applyAlignment="1">
      <alignment horizontal="center" vertical="center" wrapText="1"/>
    </xf>
    <xf numFmtId="4" fontId="3" fillId="32" borderId="12" xfId="0" applyNumberFormat="1" applyFont="1" applyFill="1" applyBorder="1" applyAlignment="1">
      <alignment horizontal="center" vertical="center" wrapText="1"/>
    </xf>
    <xf numFmtId="4" fontId="3" fillId="32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top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6;&#1073;&#1084;&#1077;&#1085;\&#1069;&#1050;&#1054;&#1053;&#1054;&#1052;&#1048;&#1057;&#1058;%20&#1053;&#1054;&#1042;&#1040;&#1071;\&#1054;&#1090;&#1095;&#1077;&#1090;&#1099;%20&#1052;&#1050;&#1044;\&#1043;&#1054;&#1058;&#1054;&#1042;&#1067;&#1045;%20&#1054;&#1058;&#1063;&#1045;&#1058;&#1067;\&#1054;&#1090;&#1095;&#1077;&#1090;%20&#1052;&#1050;&#1044;%20&#1047;&#1072;&#1088;&#1077;&#1095;&#1085;&#1072;&#1103;,%20&#1076;.%2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6;&#1072;&#1089;&#1095;&#1077;&#1090;%20&#1075;&#1086;&#1076;&#1086;&#1074;&#1099;&#1093;%20&#1092;&#1086;&#1088;&#1084;%202.8\&#1056;&#1040;&#1057;&#1063;&#1045;&#1058;%202019%20&#1086;&#1090;&#1095;&#1077;&#1090;&#1099;%20&#1052;&#1050;&#1044;%20(&#1040;&#1074;&#1090;&#1086;&#1089;&#1086;&#1093;&#1088;&#1072;&#1085;&#1077;&#1085;&#1085;&#1099;&#1081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1"/>
      <sheetName val="2.2."/>
      <sheetName val="2.3."/>
      <sheetName val="2.4"/>
      <sheetName val="2.5"/>
      <sheetName val="2.6"/>
      <sheetName val="2.7"/>
      <sheetName val="2.8"/>
    </sheetNames>
    <sheetDataSet>
      <sheetData sheetId="0">
        <row r="6">
          <cell r="D6" t="str">
            <v>27.03.2018 г.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пг 2019"/>
      <sheetName val="2 пг 2019"/>
      <sheetName val="2019"/>
      <sheetName val="трансп"/>
    </sheetNames>
    <sheetDataSet>
      <sheetData sheetId="3">
        <row r="57">
          <cell r="AV57">
            <v>5699.52</v>
          </cell>
        </row>
        <row r="58">
          <cell r="AV58">
            <v>0</v>
          </cell>
        </row>
        <row r="59">
          <cell r="AV59">
            <v>5206.62</v>
          </cell>
        </row>
        <row r="60">
          <cell r="AV60">
            <v>25348.15</v>
          </cell>
        </row>
        <row r="61">
          <cell r="AV61">
            <v>12070.306000000002</v>
          </cell>
        </row>
        <row r="62">
          <cell r="AV62">
            <v>6101.568</v>
          </cell>
        </row>
        <row r="63">
          <cell r="AV63">
            <v>7176.276</v>
          </cell>
        </row>
        <row r="64">
          <cell r="AV64">
            <v>29853.92</v>
          </cell>
        </row>
        <row r="65">
          <cell r="AV65">
            <v>29853.92</v>
          </cell>
        </row>
        <row r="70">
          <cell r="AV70">
            <v>35553.44</v>
          </cell>
        </row>
        <row r="71">
          <cell r="AV71">
            <v>11801.088</v>
          </cell>
        </row>
        <row r="72">
          <cell r="AV72">
            <v>0</v>
          </cell>
        </row>
        <row r="73">
          <cell r="AV73">
            <v>700.85</v>
          </cell>
        </row>
        <row r="74">
          <cell r="AV74">
            <v>21494.16</v>
          </cell>
        </row>
        <row r="75">
          <cell r="AV75">
            <v>7176.276</v>
          </cell>
        </row>
        <row r="76">
          <cell r="AV76">
            <v>0</v>
          </cell>
        </row>
        <row r="77">
          <cell r="AV77">
            <v>0</v>
          </cell>
        </row>
        <row r="78">
          <cell r="AV78">
            <v>0</v>
          </cell>
        </row>
        <row r="79">
          <cell r="AV79">
            <v>3593.916</v>
          </cell>
        </row>
        <row r="80">
          <cell r="AV80">
            <v>0</v>
          </cell>
        </row>
        <row r="81">
          <cell r="AV81">
            <v>8008.307999999999</v>
          </cell>
        </row>
        <row r="82">
          <cell r="AV82">
            <v>138.672</v>
          </cell>
        </row>
        <row r="83">
          <cell r="AV83">
            <v>1132.4879999999998</v>
          </cell>
        </row>
        <row r="84">
          <cell r="AV84">
            <v>358.236</v>
          </cell>
        </row>
        <row r="85">
          <cell r="AV85">
            <v>92.448</v>
          </cell>
        </row>
        <row r="86">
          <cell r="AV86">
            <v>993.8159999999999</v>
          </cell>
        </row>
        <row r="87">
          <cell r="AV87">
            <v>0</v>
          </cell>
        </row>
        <row r="88">
          <cell r="AV88">
            <v>0</v>
          </cell>
        </row>
        <row r="89">
          <cell r="AV89">
            <v>0</v>
          </cell>
        </row>
        <row r="90">
          <cell r="AV90">
            <v>0</v>
          </cell>
        </row>
        <row r="91">
          <cell r="AV9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5.8515625" style="1" customWidth="1"/>
    <col min="2" max="2" width="49.57421875" style="1" customWidth="1"/>
    <col min="3" max="3" width="11.421875" style="1" customWidth="1"/>
    <col min="4" max="4" width="20.140625" style="1" customWidth="1"/>
    <col min="5" max="16384" width="9.140625" style="1" customWidth="1"/>
  </cols>
  <sheetData>
    <row r="1" spans="1:4" s="13" customFormat="1" ht="51.75" customHeight="1">
      <c r="A1" s="82" t="s">
        <v>133</v>
      </c>
      <c r="B1" s="82"/>
      <c r="C1" s="82"/>
      <c r="D1" s="82"/>
    </row>
    <row r="2" s="13" customFormat="1" ht="15.75"/>
    <row r="3" spans="1:4" s="13" customFormat="1" ht="15.75">
      <c r="A3" s="83" t="s">
        <v>19</v>
      </c>
      <c r="B3" s="83"/>
      <c r="C3" s="83"/>
      <c r="D3" s="83"/>
    </row>
    <row r="4" spans="1:4" s="13" customFormat="1" ht="15.75">
      <c r="A4" s="16"/>
      <c r="B4" s="16" t="s">
        <v>269</v>
      </c>
      <c r="C4" s="16"/>
      <c r="D4" s="16"/>
    </row>
    <row r="6" spans="1:4" ht="34.5" customHeight="1">
      <c r="A6" s="2" t="s">
        <v>0</v>
      </c>
      <c r="B6" s="2" t="s">
        <v>1</v>
      </c>
      <c r="C6" s="2" t="s">
        <v>2</v>
      </c>
      <c r="D6" s="2" t="s">
        <v>3</v>
      </c>
    </row>
    <row r="7" spans="1:4" s="6" customFormat="1" ht="18.75" customHeight="1">
      <c r="A7" s="4" t="s">
        <v>8</v>
      </c>
      <c r="B7" s="11" t="s">
        <v>4</v>
      </c>
      <c r="C7" s="5" t="s">
        <v>5</v>
      </c>
      <c r="D7" s="5" t="s">
        <v>202</v>
      </c>
    </row>
    <row r="8" spans="1:4" s="6" customFormat="1" ht="18.75" customHeight="1">
      <c r="A8" s="81" t="s">
        <v>20</v>
      </c>
      <c r="B8" s="81"/>
      <c r="C8" s="81"/>
      <c r="D8" s="81"/>
    </row>
    <row r="9" spans="1:4" s="6" customFormat="1" ht="63.75" customHeight="1">
      <c r="A9" s="4" t="s">
        <v>134</v>
      </c>
      <c r="B9" s="3" t="s">
        <v>21</v>
      </c>
      <c r="C9" s="5" t="s">
        <v>5</v>
      </c>
      <c r="D9" s="5" t="s">
        <v>214</v>
      </c>
    </row>
    <row r="10" spans="1:4" s="6" customFormat="1" ht="19.5" customHeight="1">
      <c r="A10" s="4" t="s">
        <v>135</v>
      </c>
      <c r="B10" s="3" t="s">
        <v>22</v>
      </c>
      <c r="C10" s="5" t="s">
        <v>5</v>
      </c>
      <c r="D10" s="17">
        <v>40603</v>
      </c>
    </row>
    <row r="11" spans="1:4" s="6" customFormat="1" ht="20.25" customHeight="1">
      <c r="A11" s="81" t="s">
        <v>44</v>
      </c>
      <c r="B11" s="81"/>
      <c r="C11" s="81"/>
      <c r="D11" s="81"/>
    </row>
    <row r="12" spans="1:4" s="6" customFormat="1" ht="30" customHeight="1">
      <c r="A12" s="4" t="s">
        <v>136</v>
      </c>
      <c r="B12" s="7" t="s">
        <v>23</v>
      </c>
      <c r="C12" s="5" t="s">
        <v>5</v>
      </c>
      <c r="D12" s="5" t="s">
        <v>203</v>
      </c>
    </row>
    <row r="13" spans="1:4" s="6" customFormat="1" ht="30" customHeight="1">
      <c r="A13" s="81" t="s">
        <v>24</v>
      </c>
      <c r="B13" s="81"/>
      <c r="C13" s="81"/>
      <c r="D13" s="81"/>
    </row>
    <row r="14" spans="1:4" s="6" customFormat="1" ht="35.25" customHeight="1">
      <c r="A14" s="4" t="s">
        <v>137</v>
      </c>
      <c r="B14" s="7" t="s">
        <v>45</v>
      </c>
      <c r="C14" s="5" t="s">
        <v>5</v>
      </c>
      <c r="D14" s="5" t="s">
        <v>215</v>
      </c>
    </row>
    <row r="15" spans="1:4" s="6" customFormat="1" ht="19.5" customHeight="1">
      <c r="A15" s="4" t="s">
        <v>138</v>
      </c>
      <c r="B15" s="7" t="s">
        <v>140</v>
      </c>
      <c r="C15" s="5" t="s">
        <v>5</v>
      </c>
      <c r="D15" s="5">
        <v>1964</v>
      </c>
    </row>
    <row r="16" spans="1:4" s="6" customFormat="1" ht="21.75" customHeight="1">
      <c r="A16" s="4" t="s">
        <v>139</v>
      </c>
      <c r="B16" s="3" t="s">
        <v>25</v>
      </c>
      <c r="C16" s="8" t="s">
        <v>5</v>
      </c>
      <c r="D16" s="8" t="s">
        <v>233</v>
      </c>
    </row>
    <row r="17" spans="1:4" s="6" customFormat="1" ht="19.5" customHeight="1">
      <c r="A17" s="4" t="s">
        <v>144</v>
      </c>
      <c r="B17" s="3" t="s">
        <v>26</v>
      </c>
      <c r="C17" s="8" t="s">
        <v>5</v>
      </c>
      <c r="D17" s="8" t="s">
        <v>225</v>
      </c>
    </row>
    <row r="18" spans="1:4" s="6" customFormat="1" ht="19.5" customHeight="1">
      <c r="A18" s="4" t="s">
        <v>145</v>
      </c>
      <c r="B18" s="3" t="s">
        <v>27</v>
      </c>
      <c r="C18" s="8" t="s">
        <v>5</v>
      </c>
      <c r="D18" s="8">
        <v>5</v>
      </c>
    </row>
    <row r="19" spans="1:4" s="6" customFormat="1" ht="19.5" customHeight="1">
      <c r="A19" s="4" t="s">
        <v>146</v>
      </c>
      <c r="B19" s="4" t="s">
        <v>39</v>
      </c>
      <c r="C19" s="8" t="s">
        <v>6</v>
      </c>
      <c r="D19" s="8">
        <v>5</v>
      </c>
    </row>
    <row r="20" spans="1:4" s="6" customFormat="1" ht="19.5" customHeight="1">
      <c r="A20" s="4" t="s">
        <v>147</v>
      </c>
      <c r="B20" s="4" t="s">
        <v>40</v>
      </c>
      <c r="C20" s="8" t="s">
        <v>6</v>
      </c>
      <c r="D20" s="8">
        <v>1</v>
      </c>
    </row>
    <row r="21" spans="1:4" s="6" customFormat="1" ht="19.5" customHeight="1">
      <c r="A21" s="4" t="s">
        <v>148</v>
      </c>
      <c r="B21" s="3" t="s">
        <v>28</v>
      </c>
      <c r="C21" s="8" t="s">
        <v>6</v>
      </c>
      <c r="D21" s="8">
        <v>4</v>
      </c>
    </row>
    <row r="22" spans="1:4" s="6" customFormat="1" ht="19.5" customHeight="1">
      <c r="A22" s="4" t="s">
        <v>149</v>
      </c>
      <c r="B22" s="3" t="s">
        <v>29</v>
      </c>
      <c r="C22" s="8" t="s">
        <v>6</v>
      </c>
      <c r="D22" s="8" t="s">
        <v>204</v>
      </c>
    </row>
    <row r="23" spans="1:4" s="6" customFormat="1" ht="19.5" customHeight="1">
      <c r="A23" s="4" t="s">
        <v>150</v>
      </c>
      <c r="B23" s="3" t="s">
        <v>141</v>
      </c>
      <c r="C23" s="8"/>
      <c r="D23" s="8">
        <v>80</v>
      </c>
    </row>
    <row r="24" spans="1:4" s="6" customFormat="1" ht="19.5" customHeight="1">
      <c r="A24" s="4" t="s">
        <v>151</v>
      </c>
      <c r="B24" s="9" t="s">
        <v>142</v>
      </c>
      <c r="C24" s="8" t="s">
        <v>6</v>
      </c>
      <c r="D24" s="8">
        <v>80</v>
      </c>
    </row>
    <row r="25" spans="1:4" s="6" customFormat="1" ht="19.5" customHeight="1">
      <c r="A25" s="4" t="s">
        <v>152</v>
      </c>
      <c r="B25" s="9" t="s">
        <v>143</v>
      </c>
      <c r="C25" s="8" t="s">
        <v>6</v>
      </c>
      <c r="D25" s="8" t="s">
        <v>204</v>
      </c>
    </row>
    <row r="26" spans="1:4" s="6" customFormat="1" ht="19.5" customHeight="1">
      <c r="A26" s="4" t="s">
        <v>153</v>
      </c>
      <c r="B26" s="3" t="s">
        <v>30</v>
      </c>
      <c r="C26" s="5" t="s">
        <v>7</v>
      </c>
      <c r="D26" s="5">
        <v>4343.9</v>
      </c>
    </row>
    <row r="27" spans="1:4" s="6" customFormat="1" ht="19.5" customHeight="1">
      <c r="A27" s="4" t="s">
        <v>154</v>
      </c>
      <c r="B27" s="4" t="s">
        <v>41</v>
      </c>
      <c r="C27" s="5" t="s">
        <v>7</v>
      </c>
      <c r="D27" s="5">
        <v>3640.5</v>
      </c>
    </row>
    <row r="28" spans="1:4" s="6" customFormat="1" ht="19.5" customHeight="1">
      <c r="A28" s="4" t="s">
        <v>155</v>
      </c>
      <c r="B28" s="4" t="s">
        <v>42</v>
      </c>
      <c r="C28" s="5" t="s">
        <v>7</v>
      </c>
      <c r="D28" s="5" t="s">
        <v>204</v>
      </c>
    </row>
    <row r="29" spans="1:4" s="6" customFormat="1" ht="30" customHeight="1">
      <c r="A29" s="4" t="s">
        <v>156</v>
      </c>
      <c r="B29" s="4" t="s">
        <v>43</v>
      </c>
      <c r="C29" s="5" t="s">
        <v>7</v>
      </c>
      <c r="D29" s="5">
        <v>0</v>
      </c>
    </row>
    <row r="30" spans="1:4" s="6" customFormat="1" ht="33" customHeight="1">
      <c r="A30" s="4" t="s">
        <v>160</v>
      </c>
      <c r="B30" s="3" t="s">
        <v>157</v>
      </c>
      <c r="C30" s="5" t="s">
        <v>5</v>
      </c>
      <c r="D30" s="8" t="s">
        <v>224</v>
      </c>
    </row>
    <row r="31" spans="1:4" s="6" customFormat="1" ht="30" customHeight="1">
      <c r="A31" s="4" t="s">
        <v>161</v>
      </c>
      <c r="B31" s="3" t="s">
        <v>158</v>
      </c>
      <c r="C31" s="5" t="s">
        <v>7</v>
      </c>
      <c r="D31" s="5"/>
    </row>
    <row r="32" spans="1:4" s="6" customFormat="1" ht="21" customHeight="1">
      <c r="A32" s="4" t="s">
        <v>162</v>
      </c>
      <c r="B32" s="3" t="s">
        <v>159</v>
      </c>
      <c r="C32" s="5" t="s">
        <v>7</v>
      </c>
      <c r="D32" s="5">
        <v>120</v>
      </c>
    </row>
    <row r="33" spans="1:4" s="6" customFormat="1" ht="19.5" customHeight="1">
      <c r="A33" s="4" t="s">
        <v>163</v>
      </c>
      <c r="B33" s="3" t="s">
        <v>31</v>
      </c>
      <c r="C33" s="5" t="s">
        <v>5</v>
      </c>
      <c r="D33" s="5" t="s">
        <v>226</v>
      </c>
    </row>
    <row r="34" spans="1:4" s="6" customFormat="1" ht="29.25" customHeight="1">
      <c r="A34" s="4" t="s">
        <v>167</v>
      </c>
      <c r="B34" s="3" t="s">
        <v>164</v>
      </c>
      <c r="C34" s="5" t="s">
        <v>5</v>
      </c>
      <c r="D34" s="8"/>
    </row>
    <row r="35" spans="1:4" s="6" customFormat="1" ht="19.5" customHeight="1">
      <c r="A35" s="4" t="s">
        <v>168</v>
      </c>
      <c r="B35" s="3" t="s">
        <v>165</v>
      </c>
      <c r="C35" s="5" t="s">
        <v>5</v>
      </c>
      <c r="D35" s="5"/>
    </row>
    <row r="36" spans="1:4" s="6" customFormat="1" ht="21.75" customHeight="1">
      <c r="A36" s="4" t="s">
        <v>169</v>
      </c>
      <c r="B36" s="3" t="s">
        <v>166</v>
      </c>
      <c r="C36" s="5" t="s">
        <v>5</v>
      </c>
      <c r="D36" s="8" t="s">
        <v>236</v>
      </c>
    </row>
    <row r="37" spans="1:4" s="6" customFormat="1" ht="19.5" customHeight="1">
      <c r="A37" s="4" t="s">
        <v>170</v>
      </c>
      <c r="B37" s="3" t="s">
        <v>32</v>
      </c>
      <c r="C37" s="5" t="s">
        <v>5</v>
      </c>
      <c r="D37" s="5"/>
    </row>
    <row r="38" spans="1:4" s="6" customFormat="1" ht="20.25" customHeight="1">
      <c r="A38" s="81" t="s">
        <v>35</v>
      </c>
      <c r="B38" s="81"/>
      <c r="C38" s="81"/>
      <c r="D38" s="81"/>
    </row>
    <row r="39" spans="1:4" s="6" customFormat="1" ht="64.5" customHeight="1">
      <c r="A39" s="4" t="s">
        <v>171</v>
      </c>
      <c r="B39" s="3" t="s">
        <v>36</v>
      </c>
      <c r="C39" s="12" t="s">
        <v>5</v>
      </c>
      <c r="D39" s="8" t="s">
        <v>216</v>
      </c>
    </row>
    <row r="40" spans="1:4" s="6" customFormat="1" ht="19.5" customHeight="1">
      <c r="A40" s="4" t="s">
        <v>172</v>
      </c>
      <c r="B40" s="3" t="s">
        <v>37</v>
      </c>
      <c r="C40" s="12" t="s">
        <v>5</v>
      </c>
      <c r="D40" s="8" t="s">
        <v>204</v>
      </c>
    </row>
    <row r="41" spans="1:4" s="6" customFormat="1" ht="19.5" customHeight="1">
      <c r="A41" s="4" t="s">
        <v>173</v>
      </c>
      <c r="B41" s="3" t="s">
        <v>38</v>
      </c>
      <c r="C41" s="12" t="s">
        <v>5</v>
      </c>
      <c r="D41" s="12"/>
    </row>
    <row r="42" s="6" customFormat="1" ht="15.75"/>
  </sheetData>
  <sheetProtection/>
  <mergeCells count="6">
    <mergeCell ref="A38:D38"/>
    <mergeCell ref="A1:D1"/>
    <mergeCell ref="A3:D3"/>
    <mergeCell ref="A8:D8"/>
    <mergeCell ref="A11:D11"/>
    <mergeCell ref="A13:D13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50.57421875" style="1" customWidth="1"/>
    <col min="3" max="3" width="9.140625" style="1" customWidth="1"/>
    <col min="4" max="4" width="21.57421875" style="1" customWidth="1"/>
    <col min="5" max="16384" width="9.140625" style="1" customWidth="1"/>
  </cols>
  <sheetData>
    <row r="1" spans="1:4" s="14" customFormat="1" ht="48" customHeight="1">
      <c r="A1" s="84" t="s">
        <v>88</v>
      </c>
      <c r="B1" s="84"/>
      <c r="C1" s="84"/>
      <c r="D1" s="84"/>
    </row>
    <row r="2" spans="1:4" s="14" customFormat="1" ht="30" customHeight="1">
      <c r="A2" s="18"/>
      <c r="B2" s="16" t="s">
        <v>269</v>
      </c>
      <c r="C2" s="18"/>
      <c r="D2" s="18"/>
    </row>
    <row r="4" spans="1:4" ht="34.5" customHeight="1">
      <c r="A4" s="2" t="s">
        <v>0</v>
      </c>
      <c r="B4" s="2" t="s">
        <v>1</v>
      </c>
      <c r="C4" s="2" t="s">
        <v>2</v>
      </c>
      <c r="D4" s="2" t="s">
        <v>3</v>
      </c>
    </row>
    <row r="5" spans="1:4" s="6" customFormat="1" ht="19.5" customHeight="1">
      <c r="A5" s="4" t="s">
        <v>8</v>
      </c>
      <c r="B5" s="11" t="s">
        <v>4</v>
      </c>
      <c r="C5" s="8" t="s">
        <v>5</v>
      </c>
      <c r="D5" s="8" t="s">
        <v>205</v>
      </c>
    </row>
    <row r="6" spans="1:4" s="6" customFormat="1" ht="19.5" customHeight="1">
      <c r="A6" s="81" t="s">
        <v>46</v>
      </c>
      <c r="B6" s="81"/>
      <c r="C6" s="81"/>
      <c r="D6" s="81"/>
    </row>
    <row r="7" spans="1:4" s="6" customFormat="1" ht="19.5" customHeight="1">
      <c r="A7" s="4" t="s">
        <v>9</v>
      </c>
      <c r="B7" s="3" t="s">
        <v>47</v>
      </c>
      <c r="C7" s="5" t="s">
        <v>5</v>
      </c>
      <c r="D7" s="5" t="s">
        <v>206</v>
      </c>
    </row>
    <row r="8" spans="1:4" s="6" customFormat="1" ht="19.5" customHeight="1">
      <c r="A8" s="81" t="s">
        <v>174</v>
      </c>
      <c r="B8" s="81"/>
      <c r="C8" s="81"/>
      <c r="D8" s="81"/>
    </row>
    <row r="9" spans="1:4" s="6" customFormat="1" ht="19.5" customHeight="1">
      <c r="A9" s="4" t="s">
        <v>10</v>
      </c>
      <c r="B9" s="3" t="s">
        <v>175</v>
      </c>
      <c r="C9" s="5" t="s">
        <v>5</v>
      </c>
      <c r="D9" s="5" t="s">
        <v>207</v>
      </c>
    </row>
    <row r="10" spans="1:4" s="6" customFormat="1" ht="19.5" customHeight="1">
      <c r="A10" s="4" t="s">
        <v>11</v>
      </c>
      <c r="B10" s="3" t="s">
        <v>33</v>
      </c>
      <c r="C10" s="5" t="s">
        <v>5</v>
      </c>
      <c r="D10" s="8" t="s">
        <v>217</v>
      </c>
    </row>
    <row r="11" spans="1:4" s="6" customFormat="1" ht="19.5" customHeight="1">
      <c r="A11" s="81" t="s">
        <v>89</v>
      </c>
      <c r="B11" s="81"/>
      <c r="C11" s="81"/>
      <c r="D11" s="81"/>
    </row>
    <row r="12" spans="1:4" s="6" customFormat="1" ht="33" customHeight="1">
      <c r="A12" s="4" t="s">
        <v>137</v>
      </c>
      <c r="B12" s="3" t="s">
        <v>48</v>
      </c>
      <c r="C12" s="5" t="s">
        <v>5</v>
      </c>
      <c r="D12" s="5" t="s">
        <v>213</v>
      </c>
    </row>
    <row r="13" spans="1:4" s="6" customFormat="1" ht="19.5" customHeight="1">
      <c r="A13" s="85" t="s">
        <v>49</v>
      </c>
      <c r="B13" s="85"/>
      <c r="C13" s="85"/>
      <c r="D13" s="85"/>
    </row>
    <row r="14" spans="1:4" s="6" customFormat="1" ht="19.5" customHeight="1">
      <c r="A14" s="4" t="s">
        <v>138</v>
      </c>
      <c r="B14" s="3" t="s">
        <v>50</v>
      </c>
      <c r="C14" s="5" t="s">
        <v>5</v>
      </c>
      <c r="D14" s="5" t="s">
        <v>218</v>
      </c>
    </row>
    <row r="15" spans="1:4" s="6" customFormat="1" ht="19.5" customHeight="1">
      <c r="A15" s="4" t="s">
        <v>139</v>
      </c>
      <c r="B15" s="3" t="s">
        <v>51</v>
      </c>
      <c r="C15" s="5" t="s">
        <v>5</v>
      </c>
      <c r="D15" s="8" t="s">
        <v>219</v>
      </c>
    </row>
    <row r="16" spans="1:4" s="6" customFormat="1" ht="19.5" customHeight="1">
      <c r="A16" s="85" t="s">
        <v>52</v>
      </c>
      <c r="B16" s="85"/>
      <c r="C16" s="85"/>
      <c r="D16" s="85"/>
    </row>
    <row r="17" spans="1:4" s="6" customFormat="1" ht="19.5" customHeight="1">
      <c r="A17" s="4" t="s">
        <v>144</v>
      </c>
      <c r="B17" s="3" t="s">
        <v>53</v>
      </c>
      <c r="C17" s="5" t="s">
        <v>7</v>
      </c>
      <c r="D17" s="5">
        <v>894.1</v>
      </c>
    </row>
    <row r="18" spans="1:4" s="6" customFormat="1" ht="19.5" customHeight="1">
      <c r="A18" s="81" t="s">
        <v>54</v>
      </c>
      <c r="B18" s="81"/>
      <c r="C18" s="81"/>
      <c r="D18" s="81"/>
    </row>
    <row r="19" spans="1:4" s="6" customFormat="1" ht="19.5" customHeight="1">
      <c r="A19" s="4" t="s">
        <v>145</v>
      </c>
      <c r="B19" s="3" t="s">
        <v>55</v>
      </c>
      <c r="C19" s="5" t="s">
        <v>5</v>
      </c>
      <c r="D19" s="5" t="s">
        <v>227</v>
      </c>
    </row>
    <row r="20" spans="1:4" s="6" customFormat="1" ht="19.5" customHeight="1">
      <c r="A20" s="4" t="s">
        <v>146</v>
      </c>
      <c r="B20" s="3" t="s">
        <v>56</v>
      </c>
      <c r="C20" s="8" t="s">
        <v>6</v>
      </c>
      <c r="D20" s="5"/>
    </row>
    <row r="21" spans="1:4" s="6" customFormat="1" ht="19.5" customHeight="1">
      <c r="A21" s="81" t="s">
        <v>90</v>
      </c>
      <c r="B21" s="81"/>
      <c r="C21" s="81"/>
      <c r="D21" s="81"/>
    </row>
    <row r="22" spans="1:4" s="6" customFormat="1" ht="19.5" customHeight="1">
      <c r="A22" s="4" t="s">
        <v>147</v>
      </c>
      <c r="B22" s="7" t="s">
        <v>57</v>
      </c>
      <c r="C22" s="5" t="s">
        <v>5</v>
      </c>
      <c r="D22" s="5"/>
    </row>
    <row r="23" spans="1:4" s="6" customFormat="1" ht="19.5" customHeight="1">
      <c r="A23" s="4" t="s">
        <v>148</v>
      </c>
      <c r="B23" s="3" t="s">
        <v>58</v>
      </c>
      <c r="C23" s="5" t="s">
        <v>5</v>
      </c>
      <c r="D23" s="5" t="s">
        <v>227</v>
      </c>
    </row>
    <row r="24" spans="1:4" s="6" customFormat="1" ht="19.5" customHeight="1">
      <c r="A24" s="4" t="s">
        <v>149</v>
      </c>
      <c r="B24" s="7" t="s">
        <v>59</v>
      </c>
      <c r="C24" s="5" t="s">
        <v>5</v>
      </c>
      <c r="D24" s="5"/>
    </row>
    <row r="25" spans="1:4" s="6" customFormat="1" ht="19.5" customHeight="1">
      <c r="A25" s="85" t="s">
        <v>60</v>
      </c>
      <c r="B25" s="85"/>
      <c r="C25" s="85"/>
      <c r="D25" s="85"/>
    </row>
    <row r="26" spans="1:4" s="6" customFormat="1" ht="34.5" customHeight="1">
      <c r="A26" s="4" t="s">
        <v>150</v>
      </c>
      <c r="B26" s="7" t="s">
        <v>61</v>
      </c>
      <c r="C26" s="5" t="s">
        <v>5</v>
      </c>
      <c r="D26" s="10" t="s">
        <v>228</v>
      </c>
    </row>
    <row r="27" spans="1:4" s="6" customFormat="1" ht="19.5" customHeight="1">
      <c r="A27" s="4" t="s">
        <v>151</v>
      </c>
      <c r="B27" s="7" t="s">
        <v>62</v>
      </c>
      <c r="C27" s="5" t="s">
        <v>5</v>
      </c>
      <c r="D27" s="5" t="s">
        <v>208</v>
      </c>
    </row>
    <row r="28" spans="1:4" s="6" customFormat="1" ht="19.5" customHeight="1">
      <c r="A28" s="4" t="s">
        <v>152</v>
      </c>
      <c r="B28" s="3" t="s">
        <v>63</v>
      </c>
      <c r="C28" s="5" t="s">
        <v>5</v>
      </c>
      <c r="D28" s="8" t="s">
        <v>210</v>
      </c>
    </row>
    <row r="29" spans="1:4" s="6" customFormat="1" ht="19.5" customHeight="1">
      <c r="A29" s="4" t="s">
        <v>153</v>
      </c>
      <c r="B29" s="3" t="s">
        <v>64</v>
      </c>
      <c r="C29" s="5" t="s">
        <v>5</v>
      </c>
      <c r="D29" s="8" t="s">
        <v>209</v>
      </c>
    </row>
    <row r="30" spans="1:4" s="6" customFormat="1" ht="19.5" customHeight="1">
      <c r="A30" s="4" t="s">
        <v>154</v>
      </c>
      <c r="B30" s="3" t="s">
        <v>65</v>
      </c>
      <c r="C30" s="5" t="s">
        <v>5</v>
      </c>
      <c r="D30" s="17">
        <v>40693</v>
      </c>
    </row>
    <row r="31" spans="1:4" s="6" customFormat="1" ht="19.5" customHeight="1">
      <c r="A31" s="4" t="s">
        <v>155</v>
      </c>
      <c r="B31" s="3" t="s">
        <v>66</v>
      </c>
      <c r="C31" s="5" t="s">
        <v>5</v>
      </c>
      <c r="D31" s="17">
        <v>42885</v>
      </c>
    </row>
    <row r="32" spans="1:4" s="6" customFormat="1" ht="31.5" customHeight="1">
      <c r="A32" s="4"/>
      <c r="B32" s="7" t="s">
        <v>61</v>
      </c>
      <c r="C32" s="5" t="s">
        <v>5</v>
      </c>
      <c r="D32" s="10" t="s">
        <v>220</v>
      </c>
    </row>
    <row r="33" spans="1:4" s="6" customFormat="1" ht="19.5" customHeight="1">
      <c r="A33" s="4"/>
      <c r="B33" s="7" t="s">
        <v>62</v>
      </c>
      <c r="C33" s="5" t="s">
        <v>5</v>
      </c>
      <c r="D33" s="5" t="s">
        <v>204</v>
      </c>
    </row>
    <row r="34" spans="1:4" s="6" customFormat="1" ht="19.5" customHeight="1">
      <c r="A34" s="4"/>
      <c r="B34" s="3" t="s">
        <v>63</v>
      </c>
      <c r="C34" s="5" t="s">
        <v>5</v>
      </c>
      <c r="D34" s="8" t="s">
        <v>221</v>
      </c>
    </row>
    <row r="35" spans="1:4" s="6" customFormat="1" ht="19.5" customHeight="1">
      <c r="A35" s="4"/>
      <c r="B35" s="3" t="s">
        <v>64</v>
      </c>
      <c r="C35" s="5" t="s">
        <v>5</v>
      </c>
      <c r="D35" s="8"/>
    </row>
    <row r="36" spans="1:4" s="6" customFormat="1" ht="19.5" customHeight="1">
      <c r="A36" s="4"/>
      <c r="B36" s="3" t="s">
        <v>65</v>
      </c>
      <c r="C36" s="5" t="s">
        <v>5</v>
      </c>
      <c r="D36" s="5"/>
    </row>
    <row r="37" spans="1:4" s="6" customFormat="1" ht="19.5" customHeight="1">
      <c r="A37" s="4"/>
      <c r="B37" s="3" t="s">
        <v>66</v>
      </c>
      <c r="C37" s="5" t="s">
        <v>5</v>
      </c>
      <c r="D37" s="17"/>
    </row>
    <row r="38" spans="1:4" s="6" customFormat="1" ht="19.5" customHeight="1">
      <c r="A38" s="4"/>
      <c r="B38" s="7" t="s">
        <v>61</v>
      </c>
      <c r="C38" s="5" t="s">
        <v>5</v>
      </c>
      <c r="D38" s="10" t="s">
        <v>222</v>
      </c>
    </row>
    <row r="39" spans="1:4" s="6" customFormat="1" ht="19.5" customHeight="1">
      <c r="A39" s="4"/>
      <c r="B39" s="7" t="s">
        <v>62</v>
      </c>
      <c r="C39" s="5" t="s">
        <v>5</v>
      </c>
      <c r="D39" s="5" t="s">
        <v>208</v>
      </c>
    </row>
    <row r="40" spans="1:4" s="6" customFormat="1" ht="19.5" customHeight="1">
      <c r="A40" s="4"/>
      <c r="B40" s="3" t="s">
        <v>63</v>
      </c>
      <c r="C40" s="5" t="s">
        <v>5</v>
      </c>
      <c r="D40" s="8" t="s">
        <v>223</v>
      </c>
    </row>
    <row r="41" spans="1:4" s="6" customFormat="1" ht="19.5" customHeight="1">
      <c r="A41" s="4"/>
      <c r="B41" s="3" t="s">
        <v>64</v>
      </c>
      <c r="C41" s="5" t="s">
        <v>5</v>
      </c>
      <c r="D41" s="8" t="s">
        <v>209</v>
      </c>
    </row>
    <row r="42" spans="1:4" s="6" customFormat="1" ht="19.5" customHeight="1">
      <c r="A42" s="4"/>
      <c r="B42" s="3" t="s">
        <v>65</v>
      </c>
      <c r="C42" s="5" t="s">
        <v>5</v>
      </c>
      <c r="D42" s="17">
        <v>40709</v>
      </c>
    </row>
    <row r="43" spans="1:4" s="6" customFormat="1" ht="19.5" customHeight="1">
      <c r="A43" s="4"/>
      <c r="B43" s="3" t="s">
        <v>66</v>
      </c>
      <c r="C43" s="5" t="s">
        <v>5</v>
      </c>
      <c r="D43" s="17">
        <v>42536</v>
      </c>
    </row>
    <row r="44" spans="1:4" s="6" customFormat="1" ht="19.5" customHeight="1">
      <c r="A44" s="4"/>
      <c r="B44" s="7" t="s">
        <v>61</v>
      </c>
      <c r="C44" s="5"/>
      <c r="D44" s="19" t="s">
        <v>229</v>
      </c>
    </row>
    <row r="45" spans="1:4" s="6" customFormat="1" ht="19.5" customHeight="1">
      <c r="A45" s="4"/>
      <c r="B45" s="7" t="s">
        <v>62</v>
      </c>
      <c r="C45" s="5"/>
      <c r="D45" s="17" t="s">
        <v>208</v>
      </c>
    </row>
    <row r="46" spans="1:4" s="6" customFormat="1" ht="19.5" customHeight="1">
      <c r="A46" s="4"/>
      <c r="B46" s="3" t="s">
        <v>63</v>
      </c>
      <c r="C46" s="5"/>
      <c r="D46" s="8" t="s">
        <v>234</v>
      </c>
    </row>
    <row r="47" spans="1:4" s="6" customFormat="1" ht="19.5" customHeight="1">
      <c r="A47" s="4"/>
      <c r="B47" s="3" t="s">
        <v>64</v>
      </c>
      <c r="C47" s="5"/>
      <c r="D47" s="17" t="s">
        <v>230</v>
      </c>
    </row>
    <row r="48" spans="1:4" s="6" customFormat="1" ht="19.5" customHeight="1">
      <c r="A48" s="4"/>
      <c r="B48" s="3" t="s">
        <v>65</v>
      </c>
      <c r="C48" s="5"/>
      <c r="D48" s="17">
        <v>40045</v>
      </c>
    </row>
    <row r="49" spans="1:4" s="6" customFormat="1" ht="19.5" customHeight="1">
      <c r="A49" s="4"/>
      <c r="B49" s="3" t="s">
        <v>66</v>
      </c>
      <c r="C49" s="5"/>
      <c r="D49" s="17">
        <v>43697</v>
      </c>
    </row>
    <row r="50" spans="1:4" s="6" customFormat="1" ht="19.5" customHeight="1">
      <c r="A50" s="4"/>
      <c r="B50" s="7" t="s">
        <v>61</v>
      </c>
      <c r="C50" s="5"/>
      <c r="D50" s="19" t="s">
        <v>231</v>
      </c>
    </row>
    <row r="51" spans="1:4" s="6" customFormat="1" ht="19.5" customHeight="1">
      <c r="A51" s="4"/>
      <c r="B51" s="7" t="s">
        <v>62</v>
      </c>
      <c r="C51" s="5"/>
      <c r="D51" s="17" t="s">
        <v>204</v>
      </c>
    </row>
    <row r="52" spans="1:4" s="6" customFormat="1" ht="19.5" customHeight="1">
      <c r="A52" s="4"/>
      <c r="B52" s="3" t="s">
        <v>63</v>
      </c>
      <c r="C52" s="5"/>
      <c r="D52" s="17"/>
    </row>
    <row r="53" spans="1:4" s="6" customFormat="1" ht="19.5" customHeight="1">
      <c r="A53" s="4"/>
      <c r="B53" s="3" t="s">
        <v>64</v>
      </c>
      <c r="C53" s="5"/>
      <c r="D53" s="17"/>
    </row>
    <row r="54" spans="1:4" s="6" customFormat="1" ht="19.5" customHeight="1">
      <c r="A54" s="4"/>
      <c r="B54" s="3" t="s">
        <v>65</v>
      </c>
      <c r="C54" s="5"/>
      <c r="D54" s="17"/>
    </row>
    <row r="55" spans="1:4" s="6" customFormat="1" ht="19.5" customHeight="1">
      <c r="A55" s="4"/>
      <c r="B55" s="3" t="s">
        <v>66</v>
      </c>
      <c r="C55" s="5"/>
      <c r="D55" s="17"/>
    </row>
    <row r="56" spans="1:4" s="6" customFormat="1" ht="19.5" customHeight="1">
      <c r="A56" s="85" t="s">
        <v>67</v>
      </c>
      <c r="B56" s="85"/>
      <c r="C56" s="85"/>
      <c r="D56" s="85"/>
    </row>
    <row r="57" spans="1:4" s="6" customFormat="1" ht="19.5" customHeight="1">
      <c r="A57" s="4" t="s">
        <v>156</v>
      </c>
      <c r="B57" s="7" t="s">
        <v>68</v>
      </c>
      <c r="C57" s="5" t="s">
        <v>5</v>
      </c>
      <c r="D57" s="5" t="s">
        <v>232</v>
      </c>
    </row>
    <row r="58" spans="1:4" s="6" customFormat="1" ht="19.5" customHeight="1">
      <c r="A58" s="4" t="s">
        <v>160</v>
      </c>
      <c r="B58" s="7" t="s">
        <v>69</v>
      </c>
      <c r="C58" s="8" t="s">
        <v>6</v>
      </c>
      <c r="D58" s="5">
        <v>1</v>
      </c>
    </row>
    <row r="59" spans="1:4" s="6" customFormat="1" ht="19.5" customHeight="1">
      <c r="A59" s="85" t="s">
        <v>70</v>
      </c>
      <c r="B59" s="85"/>
      <c r="C59" s="85"/>
      <c r="D59" s="85"/>
    </row>
    <row r="60" spans="1:4" s="6" customFormat="1" ht="19.5" customHeight="1">
      <c r="A60" s="4" t="s">
        <v>161</v>
      </c>
      <c r="B60" s="3" t="s">
        <v>71</v>
      </c>
      <c r="C60" s="5" t="s">
        <v>5</v>
      </c>
      <c r="D60" s="5" t="s">
        <v>232</v>
      </c>
    </row>
    <row r="61" spans="1:4" s="6" customFormat="1" ht="19.5" customHeight="1">
      <c r="A61" s="85" t="s">
        <v>72</v>
      </c>
      <c r="B61" s="85"/>
      <c r="C61" s="85"/>
      <c r="D61" s="85"/>
    </row>
    <row r="62" spans="1:4" s="6" customFormat="1" ht="19.5" customHeight="1">
      <c r="A62" s="4" t="s">
        <v>162</v>
      </c>
      <c r="B62" s="7" t="s">
        <v>73</v>
      </c>
      <c r="C62" s="5" t="s">
        <v>5</v>
      </c>
      <c r="D62" s="5" t="s">
        <v>221</v>
      </c>
    </row>
    <row r="63" spans="1:4" s="6" customFormat="1" ht="19.5" customHeight="1">
      <c r="A63" s="85" t="s">
        <v>74</v>
      </c>
      <c r="B63" s="85"/>
      <c r="C63" s="85"/>
      <c r="D63" s="85"/>
    </row>
    <row r="64" spans="1:4" s="6" customFormat="1" ht="19.5" customHeight="1">
      <c r="A64" s="4" t="s">
        <v>163</v>
      </c>
      <c r="B64" s="7" t="s">
        <v>75</v>
      </c>
      <c r="C64" s="5" t="s">
        <v>5</v>
      </c>
      <c r="D64" s="5" t="s">
        <v>232</v>
      </c>
    </row>
    <row r="65" spans="1:4" s="6" customFormat="1" ht="19.5" customHeight="1">
      <c r="A65" s="81" t="s">
        <v>76</v>
      </c>
      <c r="B65" s="81"/>
      <c r="C65" s="81"/>
      <c r="D65" s="81"/>
    </row>
    <row r="66" spans="1:4" s="6" customFormat="1" ht="19.5" customHeight="1">
      <c r="A66" s="4" t="s">
        <v>167</v>
      </c>
      <c r="B66" s="7" t="s">
        <v>77</v>
      </c>
      <c r="C66" s="5" t="s">
        <v>5</v>
      </c>
      <c r="D66" s="5" t="s">
        <v>232</v>
      </c>
    </row>
    <row r="67" spans="1:4" s="6" customFormat="1" ht="19.5" customHeight="1">
      <c r="A67" s="4" t="s">
        <v>168</v>
      </c>
      <c r="B67" s="7" t="s">
        <v>78</v>
      </c>
      <c r="C67" s="5" t="s">
        <v>34</v>
      </c>
      <c r="D67" s="5"/>
    </row>
    <row r="68" spans="1:4" s="6" customFormat="1" ht="19.5" customHeight="1">
      <c r="A68" s="85" t="s">
        <v>79</v>
      </c>
      <c r="B68" s="85"/>
      <c r="C68" s="85"/>
      <c r="D68" s="85"/>
    </row>
    <row r="69" spans="1:4" s="6" customFormat="1" ht="19.5" customHeight="1">
      <c r="A69" s="4" t="s">
        <v>169</v>
      </c>
      <c r="B69" s="7" t="s">
        <v>80</v>
      </c>
      <c r="C69" s="5" t="s">
        <v>5</v>
      </c>
      <c r="D69" s="5" t="s">
        <v>211</v>
      </c>
    </row>
    <row r="70" spans="1:4" s="6" customFormat="1" ht="19.5" customHeight="1">
      <c r="A70" s="85" t="s">
        <v>81</v>
      </c>
      <c r="B70" s="85"/>
      <c r="C70" s="85"/>
      <c r="D70" s="85"/>
    </row>
    <row r="71" spans="1:4" s="6" customFormat="1" ht="19.5" customHeight="1">
      <c r="A71" s="4" t="s">
        <v>170</v>
      </c>
      <c r="B71" s="3" t="s">
        <v>82</v>
      </c>
      <c r="C71" s="5" t="s">
        <v>5</v>
      </c>
      <c r="D71" s="7" t="s">
        <v>212</v>
      </c>
    </row>
    <row r="72" spans="1:4" s="6" customFormat="1" ht="19.5" customHeight="1">
      <c r="A72" s="85" t="s">
        <v>83</v>
      </c>
      <c r="B72" s="85"/>
      <c r="C72" s="85"/>
      <c r="D72" s="85"/>
    </row>
    <row r="73" spans="1:4" s="6" customFormat="1" ht="19.5" customHeight="1">
      <c r="A73" s="4" t="s">
        <v>171</v>
      </c>
      <c r="B73" s="3" t="s">
        <v>84</v>
      </c>
      <c r="C73" s="5" t="s">
        <v>5</v>
      </c>
      <c r="D73" s="5" t="s">
        <v>227</v>
      </c>
    </row>
    <row r="74" spans="1:4" s="6" customFormat="1" ht="19.5" customHeight="1">
      <c r="A74" s="85" t="s">
        <v>85</v>
      </c>
      <c r="B74" s="85"/>
      <c r="C74" s="85"/>
      <c r="D74" s="85"/>
    </row>
    <row r="75" spans="1:4" s="6" customFormat="1" ht="33.75" customHeight="1">
      <c r="A75" s="4" t="s">
        <v>172</v>
      </c>
      <c r="B75" s="3" t="s">
        <v>86</v>
      </c>
      <c r="C75" s="5" t="s">
        <v>5</v>
      </c>
      <c r="D75" s="8" t="s">
        <v>235</v>
      </c>
    </row>
    <row r="76" spans="1:4" s="6" customFormat="1" ht="19.5" customHeight="1">
      <c r="A76" s="81" t="s">
        <v>91</v>
      </c>
      <c r="B76" s="81"/>
      <c r="C76" s="81"/>
      <c r="D76" s="81"/>
    </row>
    <row r="77" spans="1:4" s="6" customFormat="1" ht="19.5" customHeight="1">
      <c r="A77" s="4" t="s">
        <v>173</v>
      </c>
      <c r="B77" s="3" t="s">
        <v>87</v>
      </c>
      <c r="C77" s="5" t="s">
        <v>5</v>
      </c>
      <c r="D77" s="8"/>
    </row>
    <row r="78" s="6" customFormat="1" ht="39.75" customHeight="1"/>
  </sheetData>
  <sheetProtection/>
  <mergeCells count="19">
    <mergeCell ref="A72:D72"/>
    <mergeCell ref="A74:D74"/>
    <mergeCell ref="A76:D76"/>
    <mergeCell ref="A21:D21"/>
    <mergeCell ref="A25:D25"/>
    <mergeCell ref="A56:D56"/>
    <mergeCell ref="A59:D59"/>
    <mergeCell ref="A61:D61"/>
    <mergeCell ref="A63:D63"/>
    <mergeCell ref="A65:D65"/>
    <mergeCell ref="A1:D1"/>
    <mergeCell ref="A6:D6"/>
    <mergeCell ref="A11:D11"/>
    <mergeCell ref="A13:D13"/>
    <mergeCell ref="A68:D68"/>
    <mergeCell ref="A70:D70"/>
    <mergeCell ref="A18:D18"/>
    <mergeCell ref="A8:D8"/>
    <mergeCell ref="A16:D16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7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7.28125" style="1" bestFit="1" customWidth="1"/>
    <col min="2" max="2" width="48.140625" style="31" customWidth="1"/>
    <col min="3" max="3" width="9.00390625" style="31" bestFit="1" customWidth="1"/>
    <col min="4" max="4" width="21.140625" style="43" customWidth="1"/>
    <col min="5" max="5" width="20.57421875" style="43" customWidth="1"/>
    <col min="6" max="6" width="11.7109375" style="43" customWidth="1"/>
    <col min="7" max="7" width="36.57421875" style="55" customWidth="1"/>
    <col min="8" max="8" width="9.140625" style="31" customWidth="1"/>
    <col min="9" max="16384" width="9.140625" style="1" customWidth="1"/>
  </cols>
  <sheetData>
    <row r="1" spans="2:8" s="40" customFormat="1" ht="64.5" customHeight="1">
      <c r="B1" s="86" t="s">
        <v>303</v>
      </c>
      <c r="C1" s="86"/>
      <c r="D1" s="86"/>
      <c r="E1" s="41"/>
      <c r="F1" s="41"/>
      <c r="G1" s="42"/>
      <c r="H1" s="43"/>
    </row>
    <row r="2" spans="2:8" s="40" customFormat="1" ht="24.75" customHeight="1">
      <c r="B2" s="16" t="s">
        <v>269</v>
      </c>
      <c r="C2" s="43"/>
      <c r="D2" s="43"/>
      <c r="E2" s="43"/>
      <c r="F2" s="43"/>
      <c r="G2" s="42"/>
      <c r="H2" s="43"/>
    </row>
    <row r="3" spans="1:8" s="6" customFormat="1" ht="61.5" customHeight="1">
      <c r="A3" s="32" t="s">
        <v>0</v>
      </c>
      <c r="B3" s="44" t="s">
        <v>1</v>
      </c>
      <c r="C3" s="44" t="s">
        <v>2</v>
      </c>
      <c r="D3" s="45" t="s">
        <v>304</v>
      </c>
      <c r="E3" s="45" t="s">
        <v>305</v>
      </c>
      <c r="F3" s="44" t="s">
        <v>306</v>
      </c>
      <c r="G3" s="46" t="s">
        <v>307</v>
      </c>
      <c r="H3" s="20"/>
    </row>
    <row r="4" spans="1:8" s="6" customFormat="1" ht="19.5" customHeight="1">
      <c r="A4" s="47">
        <v>1</v>
      </c>
      <c r="B4" s="48" t="s">
        <v>4</v>
      </c>
      <c r="C4" s="49" t="s">
        <v>5</v>
      </c>
      <c r="D4" s="87" t="str">
        <f>'[1]2.1'!D6</f>
        <v>27.03.2018 г.</v>
      </c>
      <c r="E4" s="88"/>
      <c r="F4" s="50"/>
      <c r="G4" s="51"/>
      <c r="H4" s="20"/>
    </row>
    <row r="5" spans="1:8" s="6" customFormat="1" ht="19.5" customHeight="1">
      <c r="A5" s="47">
        <v>2</v>
      </c>
      <c r="B5" s="52" t="s">
        <v>92</v>
      </c>
      <c r="C5" s="49" t="s">
        <v>5</v>
      </c>
      <c r="D5" s="89" t="s">
        <v>248</v>
      </c>
      <c r="E5" s="90"/>
      <c r="F5" s="44"/>
      <c r="G5" s="51"/>
      <c r="H5" s="20"/>
    </row>
    <row r="6" spans="1:8" s="6" customFormat="1" ht="19.5" customHeight="1">
      <c r="A6" s="47">
        <v>3</v>
      </c>
      <c r="B6" s="52" t="s">
        <v>64</v>
      </c>
      <c r="C6" s="49" t="s">
        <v>5</v>
      </c>
      <c r="D6" s="87" t="s">
        <v>308</v>
      </c>
      <c r="E6" s="88"/>
      <c r="F6" s="50"/>
      <c r="G6" s="51"/>
      <c r="H6" s="20"/>
    </row>
    <row r="7" spans="1:8" s="6" customFormat="1" ht="19.5" customHeight="1">
      <c r="A7" s="47">
        <v>4</v>
      </c>
      <c r="B7" s="52" t="s">
        <v>93</v>
      </c>
      <c r="C7" s="49" t="s">
        <v>309</v>
      </c>
      <c r="D7" s="53">
        <v>4.26</v>
      </c>
      <c r="E7" s="53">
        <v>4.65</v>
      </c>
      <c r="F7" s="50">
        <v>3640.5</v>
      </c>
      <c r="G7" s="51">
        <f>(D7*6+E7*6)*F7</f>
        <v>194621.13</v>
      </c>
      <c r="H7" s="20"/>
    </row>
    <row r="8" spans="1:8" s="6" customFormat="1" ht="89.25" customHeight="1">
      <c r="A8" s="47">
        <v>5</v>
      </c>
      <c r="B8" s="52" t="s">
        <v>176</v>
      </c>
      <c r="C8" s="49" t="s">
        <v>5</v>
      </c>
      <c r="D8" s="87" t="s">
        <v>310</v>
      </c>
      <c r="E8" s="88"/>
      <c r="F8" s="50"/>
      <c r="G8" s="51"/>
      <c r="H8" s="20"/>
    </row>
    <row r="9" spans="1:8" s="6" customFormat="1" ht="19.5" customHeight="1">
      <c r="A9" s="47">
        <v>6</v>
      </c>
      <c r="B9" s="52" t="s">
        <v>177</v>
      </c>
      <c r="C9" s="49" t="s">
        <v>5</v>
      </c>
      <c r="D9" s="87" t="s">
        <v>249</v>
      </c>
      <c r="E9" s="88"/>
      <c r="F9" s="50"/>
      <c r="G9" s="51"/>
      <c r="H9" s="20"/>
    </row>
    <row r="10" spans="1:8" s="6" customFormat="1" ht="31.5" customHeight="1">
      <c r="A10" s="47">
        <v>7</v>
      </c>
      <c r="B10" s="52" t="s">
        <v>94</v>
      </c>
      <c r="C10" s="49" t="s">
        <v>5</v>
      </c>
      <c r="D10" s="87" t="s">
        <v>252</v>
      </c>
      <c r="E10" s="88"/>
      <c r="F10" s="50"/>
      <c r="G10" s="51"/>
      <c r="H10" s="20"/>
    </row>
    <row r="11" spans="1:8" s="6" customFormat="1" ht="15.75">
      <c r="A11" s="47">
        <v>8</v>
      </c>
      <c r="B11" s="52"/>
      <c r="C11" s="49"/>
      <c r="D11" s="53"/>
      <c r="E11" s="53"/>
      <c r="F11" s="50"/>
      <c r="G11" s="51"/>
      <c r="H11" s="20"/>
    </row>
    <row r="12" spans="1:8" s="6" customFormat="1" ht="15.75">
      <c r="A12" s="47">
        <v>9</v>
      </c>
      <c r="B12" s="52" t="s">
        <v>92</v>
      </c>
      <c r="C12" s="49" t="s">
        <v>5</v>
      </c>
      <c r="D12" s="89" t="s">
        <v>250</v>
      </c>
      <c r="E12" s="90"/>
      <c r="F12" s="44"/>
      <c r="G12" s="51"/>
      <c r="H12" s="20"/>
    </row>
    <row r="13" spans="1:8" s="6" customFormat="1" ht="31.5" customHeight="1">
      <c r="A13" s="47">
        <v>10</v>
      </c>
      <c r="B13" s="52" t="s">
        <v>64</v>
      </c>
      <c r="C13" s="49" t="s">
        <v>5</v>
      </c>
      <c r="D13" s="87" t="s">
        <v>308</v>
      </c>
      <c r="E13" s="88"/>
      <c r="F13" s="50"/>
      <c r="G13" s="51"/>
      <c r="H13" s="20"/>
    </row>
    <row r="14" spans="1:7" ht="15.75">
      <c r="A14" s="47">
        <v>11</v>
      </c>
      <c r="B14" s="52" t="s">
        <v>93</v>
      </c>
      <c r="C14" s="49" t="s">
        <v>18</v>
      </c>
      <c r="D14" s="53">
        <v>6.23</v>
      </c>
      <c r="E14" s="53">
        <v>6.15</v>
      </c>
      <c r="F14" s="50">
        <v>3640.5</v>
      </c>
      <c r="G14" s="51">
        <f>(D14*6+E14*6)*F14</f>
        <v>270416.34</v>
      </c>
    </row>
    <row r="15" spans="1:7" ht="105" customHeight="1">
      <c r="A15" s="47">
        <v>12</v>
      </c>
      <c r="B15" s="52" t="s">
        <v>176</v>
      </c>
      <c r="C15" s="49" t="s">
        <v>5</v>
      </c>
      <c r="D15" s="87" t="s">
        <v>310</v>
      </c>
      <c r="E15" s="88"/>
      <c r="F15" s="50"/>
      <c r="G15" s="54"/>
    </row>
    <row r="16" spans="1:7" ht="47.25" customHeight="1">
      <c r="A16" s="47">
        <v>13</v>
      </c>
      <c r="B16" s="52" t="s">
        <v>177</v>
      </c>
      <c r="C16" s="49" t="s">
        <v>5</v>
      </c>
      <c r="D16" s="87" t="s">
        <v>251</v>
      </c>
      <c r="E16" s="88"/>
      <c r="F16" s="50"/>
      <c r="G16" s="54"/>
    </row>
    <row r="17" spans="1:7" ht="15.75">
      <c r="A17" s="47">
        <v>14</v>
      </c>
      <c r="B17" s="52" t="s">
        <v>94</v>
      </c>
      <c r="C17" s="49" t="s">
        <v>5</v>
      </c>
      <c r="D17" s="87" t="s">
        <v>252</v>
      </c>
      <c r="E17" s="88"/>
      <c r="F17" s="50"/>
      <c r="G17" s="54"/>
    </row>
    <row r="18" spans="1:7" ht="15.75">
      <c r="A18" s="47">
        <v>15</v>
      </c>
      <c r="B18" s="52"/>
      <c r="C18" s="49"/>
      <c r="D18" s="53"/>
      <c r="E18" s="53"/>
      <c r="F18" s="50"/>
      <c r="G18" s="54"/>
    </row>
    <row r="19" spans="1:7" ht="31.5" customHeight="1">
      <c r="A19" s="47">
        <v>16</v>
      </c>
      <c r="B19" s="52" t="s">
        <v>92</v>
      </c>
      <c r="C19" s="49" t="s">
        <v>5</v>
      </c>
      <c r="D19" s="89" t="s">
        <v>273</v>
      </c>
      <c r="E19" s="90"/>
      <c r="F19" s="44"/>
      <c r="G19" s="54"/>
    </row>
    <row r="20" spans="1:7" ht="15.75">
      <c r="A20" s="47">
        <v>17</v>
      </c>
      <c r="B20" s="52" t="s">
        <v>64</v>
      </c>
      <c r="C20" s="49" t="s">
        <v>5</v>
      </c>
      <c r="D20" s="87" t="s">
        <v>308</v>
      </c>
      <c r="E20" s="88"/>
      <c r="F20" s="50"/>
      <c r="G20" s="54"/>
    </row>
    <row r="21" spans="1:7" ht="15.75">
      <c r="A21" s="47">
        <v>18</v>
      </c>
      <c r="B21" s="52" t="s">
        <v>93</v>
      </c>
      <c r="C21" s="49" t="s">
        <v>18</v>
      </c>
      <c r="D21" s="53">
        <v>0</v>
      </c>
      <c r="E21" s="53">
        <v>0</v>
      </c>
      <c r="F21" s="50">
        <v>3640.5</v>
      </c>
      <c r="G21" s="51">
        <f>(D21*6+E21*6)*F21</f>
        <v>0</v>
      </c>
    </row>
    <row r="22" spans="1:7" ht="107.25" customHeight="1">
      <c r="A22" s="47">
        <v>19</v>
      </c>
      <c r="B22" s="52" t="s">
        <v>176</v>
      </c>
      <c r="C22" s="49" t="s">
        <v>5</v>
      </c>
      <c r="D22" s="87" t="s">
        <v>310</v>
      </c>
      <c r="E22" s="88"/>
      <c r="F22" s="50"/>
      <c r="G22" s="54"/>
    </row>
    <row r="23" spans="1:7" ht="15.75">
      <c r="A23" s="47">
        <v>20</v>
      </c>
      <c r="B23" s="52" t="s">
        <v>177</v>
      </c>
      <c r="C23" s="49" t="s">
        <v>5</v>
      </c>
      <c r="D23" s="87" t="s">
        <v>249</v>
      </c>
      <c r="E23" s="88"/>
      <c r="F23" s="50"/>
      <c r="G23" s="54"/>
    </row>
    <row r="24" spans="1:7" ht="31.5" customHeight="1">
      <c r="A24" s="47">
        <v>21</v>
      </c>
      <c r="B24" s="52" t="s">
        <v>94</v>
      </c>
      <c r="C24" s="49" t="s">
        <v>5</v>
      </c>
      <c r="D24" s="87" t="s">
        <v>311</v>
      </c>
      <c r="E24" s="88"/>
      <c r="F24" s="50"/>
      <c r="G24" s="54"/>
    </row>
    <row r="25" spans="1:7" ht="15.75">
      <c r="A25" s="47">
        <v>22</v>
      </c>
      <c r="B25" s="52"/>
      <c r="C25" s="49"/>
      <c r="D25" s="53"/>
      <c r="E25" s="53"/>
      <c r="F25" s="50"/>
      <c r="G25" s="54"/>
    </row>
    <row r="26" spans="1:7" ht="31.5" customHeight="1">
      <c r="A26" s="47">
        <v>23</v>
      </c>
      <c r="B26" s="52" t="s">
        <v>92</v>
      </c>
      <c r="C26" s="49" t="s">
        <v>5</v>
      </c>
      <c r="D26" s="89" t="s">
        <v>274</v>
      </c>
      <c r="E26" s="90"/>
      <c r="F26" s="44"/>
      <c r="G26" s="54"/>
    </row>
    <row r="27" spans="1:7" ht="15.75">
      <c r="A27" s="47">
        <v>24</v>
      </c>
      <c r="B27" s="52" t="s">
        <v>64</v>
      </c>
      <c r="C27" s="49" t="s">
        <v>5</v>
      </c>
      <c r="D27" s="87" t="s">
        <v>308</v>
      </c>
      <c r="E27" s="88"/>
      <c r="F27" s="50"/>
      <c r="G27" s="54"/>
    </row>
    <row r="28" spans="1:7" ht="15.75">
      <c r="A28" s="47">
        <v>25</v>
      </c>
      <c r="B28" s="52" t="s">
        <v>93</v>
      </c>
      <c r="C28" s="49" t="s">
        <v>18</v>
      </c>
      <c r="D28" s="53">
        <v>0</v>
      </c>
      <c r="E28" s="53">
        <v>0</v>
      </c>
      <c r="F28" s="50">
        <v>3640.5</v>
      </c>
      <c r="G28" s="51">
        <f>(D28*6+E28*6)*F28</f>
        <v>0</v>
      </c>
    </row>
    <row r="29" spans="1:7" ht="105.75" customHeight="1">
      <c r="A29" s="47">
        <v>26</v>
      </c>
      <c r="B29" s="52" t="s">
        <v>176</v>
      </c>
      <c r="C29" s="49" t="s">
        <v>5</v>
      </c>
      <c r="D29" s="87" t="s">
        <v>310</v>
      </c>
      <c r="E29" s="88"/>
      <c r="F29" s="50"/>
      <c r="G29" s="54"/>
    </row>
    <row r="30" spans="1:7" ht="15.75">
      <c r="A30" s="47">
        <v>27</v>
      </c>
      <c r="B30" s="52" t="s">
        <v>177</v>
      </c>
      <c r="C30" s="49" t="s">
        <v>5</v>
      </c>
      <c r="D30" s="87" t="s">
        <v>249</v>
      </c>
      <c r="E30" s="88"/>
      <c r="F30" s="50"/>
      <c r="G30" s="54"/>
    </row>
    <row r="31" spans="1:7" ht="15.75">
      <c r="A31" s="47">
        <v>28</v>
      </c>
      <c r="B31" s="52" t="s">
        <v>94</v>
      </c>
      <c r="C31" s="49" t="s">
        <v>5</v>
      </c>
      <c r="D31" s="87" t="s">
        <v>252</v>
      </c>
      <c r="E31" s="88"/>
      <c r="F31" s="50"/>
      <c r="G31" s="54"/>
    </row>
    <row r="32" spans="1:7" ht="15.75">
      <c r="A32" s="47">
        <v>29</v>
      </c>
      <c r="B32" s="52"/>
      <c r="C32" s="49"/>
      <c r="D32" s="53"/>
      <c r="E32" s="53"/>
      <c r="F32" s="50"/>
      <c r="G32" s="54"/>
    </row>
    <row r="33" spans="1:7" ht="47.25" customHeight="1">
      <c r="A33" s="47">
        <v>30</v>
      </c>
      <c r="B33" s="52" t="s">
        <v>92</v>
      </c>
      <c r="C33" s="49" t="s">
        <v>5</v>
      </c>
      <c r="D33" s="89" t="s">
        <v>253</v>
      </c>
      <c r="E33" s="90"/>
      <c r="F33" s="44"/>
      <c r="G33" s="54"/>
    </row>
    <row r="34" spans="1:7" ht="15.75">
      <c r="A34" s="47">
        <v>31</v>
      </c>
      <c r="B34" s="52" t="s">
        <v>64</v>
      </c>
      <c r="C34" s="49" t="s">
        <v>5</v>
      </c>
      <c r="D34" s="87" t="s">
        <v>308</v>
      </c>
      <c r="E34" s="88"/>
      <c r="F34" s="50"/>
      <c r="G34" s="54"/>
    </row>
    <row r="35" spans="1:7" ht="15.75">
      <c r="A35" s="47">
        <v>32</v>
      </c>
      <c r="B35" s="52" t="s">
        <v>93</v>
      </c>
      <c r="C35" s="49" t="s">
        <v>18</v>
      </c>
      <c r="D35" s="53">
        <v>2.21</v>
      </c>
      <c r="E35" s="53">
        <v>2.65</v>
      </c>
      <c r="F35" s="50">
        <v>3640.5</v>
      </c>
      <c r="G35" s="51">
        <f>(D35*6+E35*6)*F35</f>
        <v>106156.97999999998</v>
      </c>
    </row>
    <row r="36" spans="1:7" ht="111.75" customHeight="1">
      <c r="A36" s="47">
        <v>33</v>
      </c>
      <c r="B36" s="52" t="s">
        <v>176</v>
      </c>
      <c r="C36" s="49" t="s">
        <v>5</v>
      </c>
      <c r="D36" s="87" t="s">
        <v>310</v>
      </c>
      <c r="E36" s="88"/>
      <c r="F36" s="50"/>
      <c r="G36" s="54"/>
    </row>
    <row r="37" spans="1:7" ht="31.5" customHeight="1">
      <c r="A37" s="47">
        <v>34</v>
      </c>
      <c r="B37" s="52" t="s">
        <v>177</v>
      </c>
      <c r="C37" s="49" t="s">
        <v>5</v>
      </c>
      <c r="D37" s="87" t="s">
        <v>254</v>
      </c>
      <c r="E37" s="88"/>
      <c r="F37" s="50"/>
      <c r="G37" s="54"/>
    </row>
    <row r="38" spans="1:7" ht="15.75">
      <c r="A38" s="47">
        <v>35</v>
      </c>
      <c r="B38" s="52" t="s">
        <v>94</v>
      </c>
      <c r="C38" s="49" t="s">
        <v>5</v>
      </c>
      <c r="D38" s="87" t="s">
        <v>252</v>
      </c>
      <c r="E38" s="88"/>
      <c r="F38" s="50"/>
      <c r="G38" s="54"/>
    </row>
    <row r="39" spans="1:7" ht="15.75">
      <c r="A39" s="47">
        <v>36</v>
      </c>
      <c r="B39" s="52"/>
      <c r="C39" s="49"/>
      <c r="D39" s="53"/>
      <c r="E39" s="53"/>
      <c r="F39" s="50"/>
      <c r="G39" s="54"/>
    </row>
    <row r="40" spans="1:7" ht="47.25" customHeight="1">
      <c r="A40" s="47">
        <v>37</v>
      </c>
      <c r="B40" s="52" t="s">
        <v>92</v>
      </c>
      <c r="C40" s="49" t="s">
        <v>5</v>
      </c>
      <c r="D40" s="89" t="s">
        <v>255</v>
      </c>
      <c r="E40" s="90"/>
      <c r="F40" s="44"/>
      <c r="G40" s="54"/>
    </row>
    <row r="41" spans="1:7" ht="15.75">
      <c r="A41" s="47">
        <v>38</v>
      </c>
      <c r="B41" s="52" t="s">
        <v>64</v>
      </c>
      <c r="C41" s="49" t="s">
        <v>5</v>
      </c>
      <c r="D41" s="87" t="s">
        <v>308</v>
      </c>
      <c r="E41" s="88"/>
      <c r="F41" s="50"/>
      <c r="G41" s="54"/>
    </row>
    <row r="42" spans="1:7" ht="15.75">
      <c r="A42" s="47">
        <v>39</v>
      </c>
      <c r="B42" s="52" t="s">
        <v>93</v>
      </c>
      <c r="C42" s="49" t="s">
        <v>18</v>
      </c>
      <c r="D42" s="53">
        <v>1.78</v>
      </c>
      <c r="E42" s="53">
        <v>1.8</v>
      </c>
      <c r="F42" s="50">
        <v>3640.5</v>
      </c>
      <c r="G42" s="51">
        <f>(D42*6+E42*6)*F42</f>
        <v>78197.94</v>
      </c>
    </row>
    <row r="43" spans="1:7" ht="109.5" customHeight="1">
      <c r="A43" s="47">
        <v>40</v>
      </c>
      <c r="B43" s="52" t="s">
        <v>176</v>
      </c>
      <c r="C43" s="49" t="s">
        <v>5</v>
      </c>
      <c r="D43" s="87" t="s">
        <v>310</v>
      </c>
      <c r="E43" s="88"/>
      <c r="F43" s="50"/>
      <c r="G43" s="54"/>
    </row>
    <row r="44" spans="1:7" ht="31.5" customHeight="1">
      <c r="A44" s="47">
        <v>41</v>
      </c>
      <c r="B44" s="52" t="s">
        <v>177</v>
      </c>
      <c r="C44" s="49" t="s">
        <v>5</v>
      </c>
      <c r="D44" s="87" t="s">
        <v>254</v>
      </c>
      <c r="E44" s="88"/>
      <c r="F44" s="50"/>
      <c r="G44" s="54"/>
    </row>
    <row r="45" spans="1:7" ht="15.75">
      <c r="A45" s="47">
        <v>42</v>
      </c>
      <c r="B45" s="52" t="s">
        <v>94</v>
      </c>
      <c r="C45" s="49" t="s">
        <v>5</v>
      </c>
      <c r="D45" s="87" t="s">
        <v>252</v>
      </c>
      <c r="E45" s="88"/>
      <c r="F45" s="50"/>
      <c r="G45" s="54"/>
    </row>
    <row r="46" spans="1:7" ht="15.75">
      <c r="A46" s="47">
        <v>43</v>
      </c>
      <c r="B46" s="52"/>
      <c r="C46" s="49"/>
      <c r="D46" s="53"/>
      <c r="E46" s="53"/>
      <c r="F46" s="50"/>
      <c r="G46" s="54"/>
    </row>
    <row r="47" spans="1:7" ht="93" customHeight="1">
      <c r="A47" s="47">
        <v>44</v>
      </c>
      <c r="B47" s="52" t="s">
        <v>92</v>
      </c>
      <c r="C47" s="49" t="s">
        <v>5</v>
      </c>
      <c r="D47" s="89" t="s">
        <v>256</v>
      </c>
      <c r="E47" s="90"/>
      <c r="F47" s="44"/>
      <c r="G47" s="54"/>
    </row>
    <row r="48" spans="1:7" ht="15.75">
      <c r="A48" s="47">
        <v>45</v>
      </c>
      <c r="B48" s="52" t="s">
        <v>64</v>
      </c>
      <c r="C48" s="49" t="s">
        <v>5</v>
      </c>
      <c r="D48" s="87" t="s">
        <v>308</v>
      </c>
      <c r="E48" s="88"/>
      <c r="F48" s="50"/>
      <c r="G48" s="54"/>
    </row>
    <row r="49" spans="1:7" ht="15.75">
      <c r="A49" s="47">
        <v>46</v>
      </c>
      <c r="B49" s="52" t="s">
        <v>93</v>
      </c>
      <c r="C49" s="49" t="s">
        <v>18</v>
      </c>
      <c r="D49" s="53">
        <v>4.53</v>
      </c>
      <c r="E49" s="53">
        <v>4.5</v>
      </c>
      <c r="F49" s="50">
        <v>3640.5</v>
      </c>
      <c r="G49" s="51">
        <f>(D49*6+E49*6)*F49</f>
        <v>197242.29</v>
      </c>
    </row>
    <row r="50" spans="1:7" ht="103.5" customHeight="1">
      <c r="A50" s="47">
        <v>47</v>
      </c>
      <c r="B50" s="52" t="s">
        <v>176</v>
      </c>
      <c r="C50" s="49" t="s">
        <v>5</v>
      </c>
      <c r="D50" s="87" t="s">
        <v>310</v>
      </c>
      <c r="E50" s="88"/>
      <c r="F50" s="50"/>
      <c r="G50" s="54"/>
    </row>
    <row r="51" spans="1:7" ht="31.5" customHeight="1">
      <c r="A51" s="47">
        <v>48</v>
      </c>
      <c r="B51" s="52" t="s">
        <v>177</v>
      </c>
      <c r="C51" s="49" t="s">
        <v>5</v>
      </c>
      <c r="D51" s="87" t="s">
        <v>254</v>
      </c>
      <c r="E51" s="88"/>
      <c r="F51" s="50"/>
      <c r="G51" s="54"/>
    </row>
    <row r="52" spans="1:7" ht="15.75">
      <c r="A52" s="47">
        <v>49</v>
      </c>
      <c r="B52" s="52" t="s">
        <v>94</v>
      </c>
      <c r="C52" s="49" t="s">
        <v>5</v>
      </c>
      <c r="D52" s="87" t="s">
        <v>252</v>
      </c>
      <c r="E52" s="88"/>
      <c r="F52" s="50"/>
      <c r="G52" s="54"/>
    </row>
    <row r="53" spans="1:7" ht="15.75">
      <c r="A53" s="47">
        <v>57</v>
      </c>
      <c r="B53" s="52"/>
      <c r="C53" s="49"/>
      <c r="D53" s="53"/>
      <c r="E53" s="53"/>
      <c r="F53" s="50"/>
      <c r="G53" s="54"/>
    </row>
    <row r="54" spans="1:7" ht="15.75">
      <c r="A54" s="47">
        <v>58</v>
      </c>
      <c r="B54" s="52" t="s">
        <v>92</v>
      </c>
      <c r="C54" s="49" t="s">
        <v>5</v>
      </c>
      <c r="D54" s="89" t="s">
        <v>257</v>
      </c>
      <c r="E54" s="90"/>
      <c r="F54" s="44"/>
      <c r="G54" s="54"/>
    </row>
    <row r="55" spans="1:7" ht="15.75">
      <c r="A55" s="47">
        <v>59</v>
      </c>
      <c r="B55" s="52" t="s">
        <v>64</v>
      </c>
      <c r="C55" s="49" t="s">
        <v>5</v>
      </c>
      <c r="D55" s="87" t="s">
        <v>308</v>
      </c>
      <c r="E55" s="88"/>
      <c r="F55" s="50"/>
      <c r="G55" s="54"/>
    </row>
    <row r="56" spans="1:7" ht="15.75">
      <c r="A56" s="47">
        <v>60</v>
      </c>
      <c r="B56" s="52" t="s">
        <v>93</v>
      </c>
      <c r="C56" s="49" t="s">
        <v>18</v>
      </c>
      <c r="D56" s="53">
        <v>0.06</v>
      </c>
      <c r="E56" s="53">
        <v>0.06</v>
      </c>
      <c r="F56" s="50">
        <v>3640.5</v>
      </c>
      <c r="G56" s="51">
        <f>(D56*6+E56*6)*F56</f>
        <v>2621.16</v>
      </c>
    </row>
    <row r="57" spans="1:7" ht="104.25" customHeight="1">
      <c r="A57" s="47">
        <v>61</v>
      </c>
      <c r="B57" s="52" t="s">
        <v>176</v>
      </c>
      <c r="C57" s="49" t="s">
        <v>5</v>
      </c>
      <c r="D57" s="87" t="s">
        <v>310</v>
      </c>
      <c r="E57" s="88"/>
      <c r="F57" s="50"/>
      <c r="G57" s="54"/>
    </row>
    <row r="58" spans="1:7" ht="15.75">
      <c r="A58" s="47">
        <v>62</v>
      </c>
      <c r="B58" s="52" t="s">
        <v>177</v>
      </c>
      <c r="C58" s="49" t="s">
        <v>5</v>
      </c>
      <c r="D58" s="87" t="s">
        <v>258</v>
      </c>
      <c r="E58" s="88"/>
      <c r="F58" s="50"/>
      <c r="G58" s="54"/>
    </row>
    <row r="59" spans="1:7" ht="45" customHeight="1">
      <c r="A59" s="47">
        <v>63</v>
      </c>
      <c r="B59" s="52" t="s">
        <v>94</v>
      </c>
      <c r="C59" s="49" t="s">
        <v>5</v>
      </c>
      <c r="D59" s="87" t="s">
        <v>259</v>
      </c>
      <c r="E59" s="88"/>
      <c r="F59" s="50"/>
      <c r="G59" s="54"/>
    </row>
    <row r="60" spans="1:7" ht="45" customHeight="1">
      <c r="A60" s="47">
        <v>64</v>
      </c>
      <c r="B60" s="52"/>
      <c r="C60" s="49"/>
      <c r="D60" s="53"/>
      <c r="E60" s="53"/>
      <c r="F60" s="50"/>
      <c r="G60" s="54"/>
    </row>
    <row r="61" spans="1:7" ht="47.25" customHeight="1">
      <c r="A61" s="47">
        <v>65</v>
      </c>
      <c r="B61" s="52" t="s">
        <v>92</v>
      </c>
      <c r="C61" s="49" t="s">
        <v>5</v>
      </c>
      <c r="D61" s="89" t="s">
        <v>261</v>
      </c>
      <c r="E61" s="90"/>
      <c r="F61" s="44"/>
      <c r="G61" s="54"/>
    </row>
    <row r="62" spans="1:7" ht="15.75">
      <c r="A62" s="47">
        <v>66</v>
      </c>
      <c r="B62" s="52" t="s">
        <v>64</v>
      </c>
      <c r="C62" s="49" t="s">
        <v>5</v>
      </c>
      <c r="D62" s="87" t="s">
        <v>308</v>
      </c>
      <c r="E62" s="88"/>
      <c r="F62" s="50"/>
      <c r="G62" s="54"/>
    </row>
    <row r="63" spans="1:7" ht="15.75">
      <c r="A63" s="47">
        <v>67</v>
      </c>
      <c r="B63" s="52" t="s">
        <v>93</v>
      </c>
      <c r="C63" s="49" t="s">
        <v>18</v>
      </c>
      <c r="D63" s="53">
        <v>0.14</v>
      </c>
      <c r="E63" s="53">
        <v>0.14</v>
      </c>
      <c r="F63" s="50">
        <v>3640.5</v>
      </c>
      <c r="G63" s="51">
        <f>(D63*6+E63*6)*F63</f>
        <v>6116.040000000001</v>
      </c>
    </row>
    <row r="64" spans="1:7" ht="114" customHeight="1">
      <c r="A64" s="47">
        <v>68</v>
      </c>
      <c r="B64" s="52" t="s">
        <v>176</v>
      </c>
      <c r="C64" s="49" t="s">
        <v>5</v>
      </c>
      <c r="D64" s="87" t="s">
        <v>310</v>
      </c>
      <c r="E64" s="88"/>
      <c r="F64" s="50"/>
      <c r="G64" s="54"/>
    </row>
    <row r="65" spans="1:7" ht="31.5" customHeight="1">
      <c r="A65" s="47">
        <v>69</v>
      </c>
      <c r="B65" s="52" t="s">
        <v>177</v>
      </c>
      <c r="C65" s="49" t="s">
        <v>5</v>
      </c>
      <c r="D65" s="87" t="s">
        <v>262</v>
      </c>
      <c r="E65" s="88"/>
      <c r="F65" s="50"/>
      <c r="G65" s="54"/>
    </row>
    <row r="66" spans="1:7" ht="15.75">
      <c r="A66" s="47">
        <v>70</v>
      </c>
      <c r="B66" s="52" t="s">
        <v>94</v>
      </c>
      <c r="C66" s="49" t="s">
        <v>5</v>
      </c>
      <c r="D66" s="87" t="s">
        <v>252</v>
      </c>
      <c r="E66" s="88"/>
      <c r="F66" s="50"/>
      <c r="G66" s="54"/>
    </row>
    <row r="67" spans="1:7" ht="15.75">
      <c r="A67" s="47">
        <v>71</v>
      </c>
      <c r="B67" s="52"/>
      <c r="C67" s="49"/>
      <c r="D67" s="53"/>
      <c r="E67" s="53"/>
      <c r="F67" s="50"/>
      <c r="G67" s="54"/>
    </row>
    <row r="68" spans="1:7" ht="31.5" customHeight="1">
      <c r="A68" s="47">
        <v>72</v>
      </c>
      <c r="B68" s="52" t="s">
        <v>92</v>
      </c>
      <c r="C68" s="49" t="s">
        <v>5</v>
      </c>
      <c r="D68" s="89" t="s">
        <v>263</v>
      </c>
      <c r="E68" s="90"/>
      <c r="F68" s="44"/>
      <c r="G68" s="54"/>
    </row>
    <row r="69" spans="1:7" ht="15.75">
      <c r="A69" s="47">
        <v>73</v>
      </c>
      <c r="B69" s="52" t="s">
        <v>64</v>
      </c>
      <c r="C69" s="49" t="s">
        <v>5</v>
      </c>
      <c r="D69" s="87" t="s">
        <v>308</v>
      </c>
      <c r="E69" s="88"/>
      <c r="F69" s="50"/>
      <c r="G69" s="54"/>
    </row>
    <row r="70" spans="1:7" ht="15.75">
      <c r="A70" s="47">
        <v>74</v>
      </c>
      <c r="B70" s="52" t="s">
        <v>93</v>
      </c>
      <c r="C70" s="49" t="s">
        <v>18</v>
      </c>
      <c r="D70" s="53">
        <v>0.04</v>
      </c>
      <c r="E70" s="53">
        <v>0.04</v>
      </c>
      <c r="F70" s="50">
        <v>3640.5</v>
      </c>
      <c r="G70" s="51">
        <f>(D70*6+E70*6)*F70</f>
        <v>1747.4399999999998</v>
      </c>
    </row>
    <row r="71" spans="1:7" ht="100.5" customHeight="1">
      <c r="A71" s="47">
        <v>75</v>
      </c>
      <c r="B71" s="52" t="s">
        <v>176</v>
      </c>
      <c r="C71" s="49" t="s">
        <v>5</v>
      </c>
      <c r="D71" s="87" t="s">
        <v>310</v>
      </c>
      <c r="E71" s="88"/>
      <c r="F71" s="50"/>
      <c r="G71" s="54"/>
    </row>
    <row r="72" spans="1:7" ht="15.75">
      <c r="A72" s="47">
        <v>76</v>
      </c>
      <c r="B72" s="52" t="s">
        <v>177</v>
      </c>
      <c r="C72" s="49" t="s">
        <v>5</v>
      </c>
      <c r="D72" s="87" t="s">
        <v>264</v>
      </c>
      <c r="E72" s="88"/>
      <c r="F72" s="50"/>
      <c r="G72" s="54"/>
    </row>
    <row r="73" spans="1:7" ht="15.75">
      <c r="A73" s="47">
        <v>77</v>
      </c>
      <c r="B73" s="52" t="s">
        <v>94</v>
      </c>
      <c r="C73" s="49" t="s">
        <v>5</v>
      </c>
      <c r="D73" s="87" t="s">
        <v>252</v>
      </c>
      <c r="E73" s="88"/>
      <c r="F73" s="50"/>
      <c r="G73" s="54"/>
    </row>
    <row r="74" spans="1:7" ht="15.75">
      <c r="A74" s="47">
        <v>85</v>
      </c>
      <c r="B74" s="52"/>
      <c r="C74" s="49"/>
      <c r="D74" s="53"/>
      <c r="E74" s="53"/>
      <c r="F74" s="50"/>
      <c r="G74" s="54"/>
    </row>
    <row r="75" spans="1:7" ht="63" customHeight="1">
      <c r="A75" s="47">
        <v>86</v>
      </c>
      <c r="B75" s="52" t="s">
        <v>92</v>
      </c>
      <c r="C75" s="49" t="s">
        <v>5</v>
      </c>
      <c r="D75" s="89" t="s">
        <v>265</v>
      </c>
      <c r="E75" s="90"/>
      <c r="F75" s="44"/>
      <c r="G75" s="54"/>
    </row>
    <row r="76" spans="1:7" ht="15.75">
      <c r="A76" s="47">
        <v>87</v>
      </c>
      <c r="B76" s="52" t="s">
        <v>64</v>
      </c>
      <c r="C76" s="49" t="s">
        <v>5</v>
      </c>
      <c r="D76" s="87" t="s">
        <v>308</v>
      </c>
      <c r="E76" s="88"/>
      <c r="F76" s="50"/>
      <c r="G76" s="54"/>
    </row>
    <row r="77" spans="1:7" ht="15.75">
      <c r="A77" s="47">
        <v>88</v>
      </c>
      <c r="B77" s="52" t="s">
        <v>93</v>
      </c>
      <c r="C77" s="49" t="s">
        <v>18</v>
      </c>
      <c r="D77" s="53">
        <v>3.88</v>
      </c>
      <c r="E77" s="53">
        <v>3.88</v>
      </c>
      <c r="F77" s="50">
        <v>3640.5</v>
      </c>
      <c r="G77" s="51">
        <f>(D77*6+E77*6)*F77</f>
        <v>169501.68000000002</v>
      </c>
    </row>
    <row r="78" spans="1:7" ht="104.25" customHeight="1">
      <c r="A78" s="47">
        <v>89</v>
      </c>
      <c r="B78" s="52" t="s">
        <v>176</v>
      </c>
      <c r="C78" s="49" t="s">
        <v>5</v>
      </c>
      <c r="D78" s="87" t="s">
        <v>310</v>
      </c>
      <c r="E78" s="88"/>
      <c r="F78" s="50"/>
      <c r="G78" s="54"/>
    </row>
    <row r="79" spans="1:7" ht="15.75">
      <c r="A79" s="47">
        <v>90</v>
      </c>
      <c r="B79" s="52" t="s">
        <v>177</v>
      </c>
      <c r="C79" s="49" t="s">
        <v>5</v>
      </c>
      <c r="D79" s="87" t="s">
        <v>266</v>
      </c>
      <c r="E79" s="88"/>
      <c r="F79" s="50"/>
      <c r="G79" s="54"/>
    </row>
    <row r="80" spans="1:7" ht="15.75">
      <c r="A80" s="47">
        <v>91</v>
      </c>
      <c r="B80" s="52" t="s">
        <v>94</v>
      </c>
      <c r="C80" s="49" t="s">
        <v>5</v>
      </c>
      <c r="D80" s="87" t="s">
        <v>312</v>
      </c>
      <c r="E80" s="88"/>
      <c r="F80" s="50"/>
      <c r="G80" s="54"/>
    </row>
    <row r="81" spans="1:7" ht="15.75">
      <c r="A81" s="47">
        <v>92</v>
      </c>
      <c r="B81" s="52"/>
      <c r="C81" s="49"/>
      <c r="D81" s="53"/>
      <c r="E81" s="53"/>
      <c r="F81" s="50"/>
      <c r="G81" s="54"/>
    </row>
    <row r="82" spans="1:7" ht="47.25" customHeight="1">
      <c r="A82" s="47">
        <v>93</v>
      </c>
      <c r="B82" s="52" t="s">
        <v>92</v>
      </c>
      <c r="C82" s="49" t="s">
        <v>5</v>
      </c>
      <c r="D82" s="89" t="s">
        <v>260</v>
      </c>
      <c r="E82" s="90"/>
      <c r="F82" s="44"/>
      <c r="G82" s="54"/>
    </row>
    <row r="83" spans="1:7" ht="15.75">
      <c r="A83" s="47">
        <v>94</v>
      </c>
      <c r="B83" s="52" t="s">
        <v>64</v>
      </c>
      <c r="C83" s="49" t="s">
        <v>5</v>
      </c>
      <c r="D83" s="87" t="s">
        <v>308</v>
      </c>
      <c r="E83" s="88"/>
      <c r="F83" s="50"/>
      <c r="G83" s="54"/>
    </row>
    <row r="84" spans="1:7" ht="15.75">
      <c r="A84" s="47">
        <v>95</v>
      </c>
      <c r="B84" s="52" t="s">
        <v>93</v>
      </c>
      <c r="C84" s="49" t="s">
        <v>18</v>
      </c>
      <c r="D84" s="53">
        <v>0.11</v>
      </c>
      <c r="E84" s="53">
        <v>0.45</v>
      </c>
      <c r="F84" s="50">
        <v>3640.5</v>
      </c>
      <c r="G84" s="51">
        <f>(D84*6+E84*6)*F84</f>
        <v>12232.080000000002</v>
      </c>
    </row>
    <row r="85" spans="1:7" ht="88.5" customHeight="1">
      <c r="A85" s="47">
        <v>96</v>
      </c>
      <c r="B85" s="52" t="s">
        <v>176</v>
      </c>
      <c r="C85" s="49" t="s">
        <v>5</v>
      </c>
      <c r="D85" s="87" t="s">
        <v>310</v>
      </c>
      <c r="E85" s="88"/>
      <c r="F85" s="50"/>
      <c r="G85" s="54"/>
    </row>
    <row r="86" spans="1:7" ht="15.75">
      <c r="A86" s="47">
        <v>97</v>
      </c>
      <c r="B86" s="52" t="s">
        <v>177</v>
      </c>
      <c r="C86" s="49" t="s">
        <v>5</v>
      </c>
      <c r="D86" s="87" t="s">
        <v>266</v>
      </c>
      <c r="E86" s="88"/>
      <c r="F86" s="50"/>
      <c r="G86" s="54"/>
    </row>
    <row r="87" spans="1:7" ht="31.5" customHeight="1">
      <c r="A87" s="47">
        <v>98</v>
      </c>
      <c r="B87" s="52" t="s">
        <v>94</v>
      </c>
      <c r="C87" s="49" t="s">
        <v>5</v>
      </c>
      <c r="D87" s="87" t="s">
        <v>267</v>
      </c>
      <c r="E87" s="88"/>
      <c r="F87" s="50"/>
      <c r="G87" s="54"/>
    </row>
  </sheetData>
  <sheetProtection/>
  <mergeCells count="62">
    <mergeCell ref="D86:E86"/>
    <mergeCell ref="D87:E87"/>
    <mergeCell ref="D76:E76"/>
    <mergeCell ref="D78:E78"/>
    <mergeCell ref="D79:E79"/>
    <mergeCell ref="D80:E80"/>
    <mergeCell ref="D82:E82"/>
    <mergeCell ref="D83:E83"/>
    <mergeCell ref="D69:E69"/>
    <mergeCell ref="D71:E71"/>
    <mergeCell ref="D72:E72"/>
    <mergeCell ref="D73:E73"/>
    <mergeCell ref="D75:E75"/>
    <mergeCell ref="D85:E85"/>
    <mergeCell ref="D61:E61"/>
    <mergeCell ref="D62:E62"/>
    <mergeCell ref="D64:E64"/>
    <mergeCell ref="D65:E65"/>
    <mergeCell ref="D66:E66"/>
    <mergeCell ref="D68:E68"/>
    <mergeCell ref="D52:E52"/>
    <mergeCell ref="D54:E54"/>
    <mergeCell ref="D55:E55"/>
    <mergeCell ref="D57:E57"/>
    <mergeCell ref="D58:E58"/>
    <mergeCell ref="D59:E59"/>
    <mergeCell ref="D44:E44"/>
    <mergeCell ref="D45:E45"/>
    <mergeCell ref="D47:E47"/>
    <mergeCell ref="D48:E48"/>
    <mergeCell ref="D50:E50"/>
    <mergeCell ref="D51:E51"/>
    <mergeCell ref="D36:E36"/>
    <mergeCell ref="D37:E37"/>
    <mergeCell ref="D38:E38"/>
    <mergeCell ref="D40:E40"/>
    <mergeCell ref="D41:E41"/>
    <mergeCell ref="D43:E43"/>
    <mergeCell ref="D27:E27"/>
    <mergeCell ref="D29:E29"/>
    <mergeCell ref="D30:E30"/>
    <mergeCell ref="D31:E31"/>
    <mergeCell ref="D33:E33"/>
    <mergeCell ref="D34:E34"/>
    <mergeCell ref="D19:E19"/>
    <mergeCell ref="D20:E20"/>
    <mergeCell ref="D22:E22"/>
    <mergeCell ref="D23:E23"/>
    <mergeCell ref="D24:E24"/>
    <mergeCell ref="D26:E26"/>
    <mergeCell ref="D10:E10"/>
    <mergeCell ref="D12:E12"/>
    <mergeCell ref="D13:E13"/>
    <mergeCell ref="D15:E15"/>
    <mergeCell ref="D16:E16"/>
    <mergeCell ref="D17:E17"/>
    <mergeCell ref="B1:D1"/>
    <mergeCell ref="D4:E4"/>
    <mergeCell ref="D5:E5"/>
    <mergeCell ref="D6:E6"/>
    <mergeCell ref="D8:E8"/>
    <mergeCell ref="D9:E9"/>
  </mergeCells>
  <printOptions/>
  <pageMargins left="0.7" right="0.7" top="0.32" bottom="0.28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4"/>
  <sheetViews>
    <sheetView zoomScalePageLayoutView="0" workbookViewId="0" topLeftCell="A16">
      <selection activeCell="D18" sqref="D18"/>
    </sheetView>
  </sheetViews>
  <sheetFormatPr defaultColWidth="9.140625" defaultRowHeight="15"/>
  <cols>
    <col min="1" max="1" width="5.8515625" style="1" customWidth="1"/>
    <col min="2" max="2" width="45.00390625" style="1" customWidth="1"/>
    <col min="3" max="3" width="9.140625" style="1" customWidth="1"/>
    <col min="4" max="4" width="56.421875" style="1" customWidth="1"/>
    <col min="5" max="16384" width="9.140625" style="1" customWidth="1"/>
  </cols>
  <sheetData>
    <row r="1" spans="1:4" ht="34.5" customHeight="1">
      <c r="A1" s="82" t="s">
        <v>103</v>
      </c>
      <c r="B1" s="82"/>
      <c r="C1" s="82"/>
      <c r="D1" s="82"/>
    </row>
    <row r="2" spans="1:4" ht="15.75">
      <c r="A2"/>
      <c r="B2" s="16" t="s">
        <v>269</v>
      </c>
      <c r="C2"/>
      <c r="D2"/>
    </row>
    <row r="3" spans="1:4" ht="34.5" customHeight="1">
      <c r="A3" s="32" t="s">
        <v>0</v>
      </c>
      <c r="B3" s="32" t="s">
        <v>1</v>
      </c>
      <c r="C3" s="32" t="s">
        <v>2</v>
      </c>
      <c r="D3" s="32" t="s">
        <v>3</v>
      </c>
    </row>
    <row r="4" spans="1:4" s="6" customFormat="1" ht="19.5" customHeight="1">
      <c r="A4" s="33">
        <v>1</v>
      </c>
      <c r="B4" s="34" t="s">
        <v>4</v>
      </c>
      <c r="C4" s="35" t="s">
        <v>5</v>
      </c>
      <c r="D4" s="35" t="s">
        <v>286</v>
      </c>
    </row>
    <row r="5" spans="1:4" s="6" customFormat="1" ht="19.5" customHeight="1">
      <c r="A5" s="33">
        <v>2</v>
      </c>
      <c r="B5" s="34" t="s">
        <v>95</v>
      </c>
      <c r="C5" s="35" t="s">
        <v>5</v>
      </c>
      <c r="D5" s="35" t="s">
        <v>228</v>
      </c>
    </row>
    <row r="6" spans="1:4" s="6" customFormat="1" ht="19.5" customHeight="1">
      <c r="A6" s="33">
        <v>3</v>
      </c>
      <c r="B6" s="34" t="s">
        <v>95</v>
      </c>
      <c r="C6" s="35"/>
      <c r="D6" s="35" t="s">
        <v>237</v>
      </c>
    </row>
    <row r="7" spans="1:4" s="6" customFormat="1" ht="19.5" customHeight="1">
      <c r="A7" s="33">
        <v>4</v>
      </c>
      <c r="B7" s="34" t="s">
        <v>96</v>
      </c>
      <c r="C7" s="35" t="s">
        <v>5</v>
      </c>
      <c r="D7" s="35" t="s">
        <v>238</v>
      </c>
    </row>
    <row r="8" spans="1:4" s="6" customFormat="1" ht="19.5" customHeight="1">
      <c r="A8" s="33">
        <v>5</v>
      </c>
      <c r="B8" s="34" t="s">
        <v>64</v>
      </c>
      <c r="C8" s="35" t="s">
        <v>5</v>
      </c>
      <c r="D8" s="35" t="s">
        <v>34</v>
      </c>
    </row>
    <row r="9" spans="1:4" s="6" customFormat="1" ht="34.5" customHeight="1">
      <c r="A9" s="33">
        <v>6</v>
      </c>
      <c r="B9" s="34" t="s">
        <v>287</v>
      </c>
      <c r="C9" s="35" t="s">
        <v>288</v>
      </c>
      <c r="D9" s="35">
        <v>32.76</v>
      </c>
    </row>
    <row r="10" spans="1:4" s="6" customFormat="1" ht="34.5" customHeight="1">
      <c r="A10" s="33">
        <v>7</v>
      </c>
      <c r="B10" s="34" t="s">
        <v>289</v>
      </c>
      <c r="C10" s="35" t="s">
        <v>288</v>
      </c>
      <c r="D10" s="35">
        <v>27.86</v>
      </c>
    </row>
    <row r="11" spans="1:4" s="6" customFormat="1" ht="51" customHeight="1">
      <c r="A11" s="33">
        <v>8</v>
      </c>
      <c r="B11" s="34" t="s">
        <v>98</v>
      </c>
      <c r="C11" s="35" t="s">
        <v>5</v>
      </c>
      <c r="D11" s="35" t="s">
        <v>244</v>
      </c>
    </row>
    <row r="12" spans="1:4" s="6" customFormat="1" ht="19.5" customHeight="1">
      <c r="A12" s="33">
        <v>9</v>
      </c>
      <c r="B12" s="34" t="s">
        <v>99</v>
      </c>
      <c r="C12" s="35" t="s">
        <v>5</v>
      </c>
      <c r="D12" s="35" t="s">
        <v>290</v>
      </c>
    </row>
    <row r="13" spans="1:4" s="6" customFormat="1" ht="33" customHeight="1">
      <c r="A13" s="33">
        <v>10</v>
      </c>
      <c r="B13" s="34" t="s">
        <v>100</v>
      </c>
      <c r="C13" s="35" t="s">
        <v>5</v>
      </c>
      <c r="D13" s="36" t="s">
        <v>291</v>
      </c>
    </row>
    <row r="14" spans="1:4" s="6" customFormat="1" ht="33" customHeight="1">
      <c r="A14" s="33">
        <v>11</v>
      </c>
      <c r="B14" s="34" t="s">
        <v>101</v>
      </c>
      <c r="C14" s="35" t="s">
        <v>5</v>
      </c>
      <c r="D14" s="35" t="s">
        <v>292</v>
      </c>
    </row>
    <row r="15" spans="1:4" s="6" customFormat="1" ht="26.25" customHeight="1">
      <c r="A15" s="33">
        <v>12</v>
      </c>
      <c r="B15" s="34" t="s">
        <v>241</v>
      </c>
      <c r="C15" s="35" t="s">
        <v>293</v>
      </c>
      <c r="D15" s="35">
        <v>6.4</v>
      </c>
    </row>
    <row r="16" spans="1:4" ht="22.5" customHeight="1">
      <c r="A16" s="33">
        <v>13</v>
      </c>
      <c r="B16" s="34" t="s">
        <v>242</v>
      </c>
      <c r="C16" s="35" t="s">
        <v>293</v>
      </c>
      <c r="D16" s="35">
        <v>6.4</v>
      </c>
    </row>
    <row r="17" spans="1:4" ht="27" customHeight="1">
      <c r="A17" s="33">
        <v>14</v>
      </c>
      <c r="B17" s="34" t="s">
        <v>243</v>
      </c>
      <c r="C17" s="35" t="s">
        <v>294</v>
      </c>
      <c r="D17" s="35">
        <v>0.012</v>
      </c>
    </row>
    <row r="18" spans="1:4" ht="94.5">
      <c r="A18" s="33">
        <v>15</v>
      </c>
      <c r="B18" s="34" t="s">
        <v>102</v>
      </c>
      <c r="C18" s="35" t="s">
        <v>5</v>
      </c>
      <c r="D18" s="56" t="s">
        <v>295</v>
      </c>
    </row>
    <row r="19" spans="1:4" ht="15.75">
      <c r="A19" s="33">
        <v>16</v>
      </c>
      <c r="B19" s="34" t="s">
        <v>95</v>
      </c>
      <c r="C19" s="35" t="s">
        <v>5</v>
      </c>
      <c r="D19" s="37" t="s">
        <v>228</v>
      </c>
    </row>
    <row r="20" spans="1:4" ht="15.75">
      <c r="A20" s="33">
        <v>17</v>
      </c>
      <c r="B20" s="34" t="s">
        <v>95</v>
      </c>
      <c r="C20" s="35"/>
      <c r="D20" s="35" t="s">
        <v>237</v>
      </c>
    </row>
    <row r="21" spans="1:4" ht="15.75">
      <c r="A21" s="33">
        <v>18</v>
      </c>
      <c r="B21" s="34" t="s">
        <v>96</v>
      </c>
      <c r="C21" s="35" t="s">
        <v>5</v>
      </c>
      <c r="D21" s="35" t="s">
        <v>238</v>
      </c>
    </row>
    <row r="22" spans="1:4" ht="15.75">
      <c r="A22" s="33">
        <v>19</v>
      </c>
      <c r="B22" s="34" t="s">
        <v>64</v>
      </c>
      <c r="C22" s="35" t="s">
        <v>5</v>
      </c>
      <c r="D22" s="35" t="s">
        <v>34</v>
      </c>
    </row>
    <row r="23" spans="1:4" ht="31.5">
      <c r="A23" s="33">
        <v>20</v>
      </c>
      <c r="B23" s="34" t="s">
        <v>239</v>
      </c>
      <c r="C23" s="35" t="s">
        <v>288</v>
      </c>
      <c r="D23" s="35">
        <v>32.76</v>
      </c>
    </row>
    <row r="24" spans="1:4" ht="31.5">
      <c r="A24" s="33">
        <v>21</v>
      </c>
      <c r="B24" s="34" t="s">
        <v>240</v>
      </c>
      <c r="C24" s="35" t="s">
        <v>288</v>
      </c>
      <c r="D24" s="38">
        <v>27.86</v>
      </c>
    </row>
    <row r="25" spans="1:4" ht="31.5">
      <c r="A25" s="33">
        <v>22</v>
      </c>
      <c r="B25" s="34" t="s">
        <v>98</v>
      </c>
      <c r="C25" s="35" t="s">
        <v>5</v>
      </c>
      <c r="D25" s="35" t="s">
        <v>244</v>
      </c>
    </row>
    <row r="26" spans="1:4" ht="31.5">
      <c r="A26" s="33">
        <v>23</v>
      </c>
      <c r="B26" s="34" t="s">
        <v>99</v>
      </c>
      <c r="C26" s="35" t="s">
        <v>5</v>
      </c>
      <c r="D26" s="35" t="s">
        <v>245</v>
      </c>
    </row>
    <row r="27" spans="1:4" ht="47.25">
      <c r="A27" s="33">
        <v>24</v>
      </c>
      <c r="B27" s="34" t="s">
        <v>100</v>
      </c>
      <c r="C27" s="35" t="s">
        <v>5</v>
      </c>
      <c r="D27" s="56" t="s">
        <v>291</v>
      </c>
    </row>
    <row r="28" spans="1:4" ht="15.75">
      <c r="A28" s="33">
        <v>25</v>
      </c>
      <c r="B28" s="34" t="s">
        <v>101</v>
      </c>
      <c r="C28" s="35" t="s">
        <v>5</v>
      </c>
      <c r="D28" s="35" t="s">
        <v>296</v>
      </c>
    </row>
    <row r="29" spans="1:4" ht="20.25" customHeight="1">
      <c r="A29" s="33">
        <v>26</v>
      </c>
      <c r="B29" s="34" t="s">
        <v>241</v>
      </c>
      <c r="C29" s="35" t="s">
        <v>293</v>
      </c>
      <c r="D29" s="35">
        <v>6.4</v>
      </c>
    </row>
    <row r="30" spans="1:4" ht="20.25" customHeight="1">
      <c r="A30" s="33">
        <v>27</v>
      </c>
      <c r="B30" s="34" t="s">
        <v>242</v>
      </c>
      <c r="C30" s="35" t="s">
        <v>293</v>
      </c>
      <c r="D30" s="35">
        <v>6.4</v>
      </c>
    </row>
    <row r="31" spans="1:4" ht="20.25" customHeight="1">
      <c r="A31" s="33">
        <v>28</v>
      </c>
      <c r="B31" s="34" t="s">
        <v>243</v>
      </c>
      <c r="C31" s="35" t="s">
        <v>5</v>
      </c>
      <c r="D31" s="35">
        <v>0.012</v>
      </c>
    </row>
    <row r="32" spans="1:4" ht="108.75" customHeight="1">
      <c r="A32" s="33">
        <v>29</v>
      </c>
      <c r="B32" s="34" t="s">
        <v>102</v>
      </c>
      <c r="C32" s="35" t="s">
        <v>5</v>
      </c>
      <c r="D32" s="56" t="s">
        <v>295</v>
      </c>
    </row>
    <row r="33" spans="1:4" ht="15.75">
      <c r="A33" s="33">
        <v>74</v>
      </c>
      <c r="B33" s="34" t="s">
        <v>95</v>
      </c>
      <c r="C33" s="35" t="s">
        <v>5</v>
      </c>
      <c r="D33" s="35" t="s">
        <v>229</v>
      </c>
    </row>
    <row r="34" spans="1:4" ht="15.75">
      <c r="A34" s="33">
        <v>75</v>
      </c>
      <c r="B34" s="34" t="s">
        <v>96</v>
      </c>
      <c r="C34" s="35" t="s">
        <v>5</v>
      </c>
      <c r="D34" s="35" t="s">
        <v>246</v>
      </c>
    </row>
    <row r="35" spans="1:4" ht="15.75">
      <c r="A35" s="33">
        <v>76</v>
      </c>
      <c r="B35" s="34" t="s">
        <v>64</v>
      </c>
      <c r="C35" s="35" t="s">
        <v>5</v>
      </c>
      <c r="D35" s="35" t="s">
        <v>283</v>
      </c>
    </row>
    <row r="36" spans="1:4" ht="31.5">
      <c r="A36" s="33">
        <v>77</v>
      </c>
      <c r="B36" s="34" t="s">
        <v>97</v>
      </c>
      <c r="C36" s="35" t="s">
        <v>297</v>
      </c>
      <c r="D36" s="35">
        <v>3.37</v>
      </c>
    </row>
    <row r="37" spans="1:4" ht="31.5">
      <c r="A37" s="33">
        <v>78</v>
      </c>
      <c r="B37" s="34" t="s">
        <v>98</v>
      </c>
      <c r="C37" s="35" t="s">
        <v>5</v>
      </c>
      <c r="D37" s="35" t="s">
        <v>298</v>
      </c>
    </row>
    <row r="38" spans="1:4" ht="31.5">
      <c r="A38" s="33">
        <v>79</v>
      </c>
      <c r="B38" s="34" t="s">
        <v>99</v>
      </c>
      <c r="C38" s="35" t="s">
        <v>5</v>
      </c>
      <c r="D38" s="35" t="s">
        <v>299</v>
      </c>
    </row>
    <row r="39" spans="1:4" ht="47.25">
      <c r="A39" s="33">
        <v>80</v>
      </c>
      <c r="B39" s="34" t="s">
        <v>100</v>
      </c>
      <c r="C39" s="35" t="s">
        <v>5</v>
      </c>
      <c r="D39" s="35" t="s">
        <v>300</v>
      </c>
    </row>
    <row r="40" spans="1:4" ht="15.75">
      <c r="A40" s="33">
        <v>81</v>
      </c>
      <c r="B40" s="34" t="s">
        <v>101</v>
      </c>
      <c r="C40" s="35" t="s">
        <v>5</v>
      </c>
      <c r="D40" s="35" t="s">
        <v>292</v>
      </c>
    </row>
    <row r="41" spans="1:4" ht="31.5">
      <c r="A41" s="33">
        <v>82</v>
      </c>
      <c r="B41" s="34" t="s">
        <v>178</v>
      </c>
      <c r="C41" s="35"/>
      <c r="D41" s="35" t="s">
        <v>227</v>
      </c>
    </row>
    <row r="42" spans="1:4" ht="31.5">
      <c r="A42" s="33">
        <v>83</v>
      </c>
      <c r="B42" s="34" t="s">
        <v>179</v>
      </c>
      <c r="C42" s="35" t="s">
        <v>301</v>
      </c>
      <c r="D42" s="35">
        <v>2.88</v>
      </c>
    </row>
    <row r="43" spans="1:4" ht="104.25" customHeight="1">
      <c r="A43" s="33">
        <v>84</v>
      </c>
      <c r="B43" s="34" t="s">
        <v>102</v>
      </c>
      <c r="C43" s="35" t="s">
        <v>5</v>
      </c>
      <c r="D43" s="39" t="s">
        <v>302</v>
      </c>
    </row>
    <row r="44" spans="1:4" ht="15.75">
      <c r="A44" s="33">
        <v>85</v>
      </c>
      <c r="B44" s="34" t="s">
        <v>95</v>
      </c>
      <c r="C44" s="35" t="s">
        <v>5</v>
      </c>
      <c r="D44" s="35" t="s">
        <v>229</v>
      </c>
    </row>
    <row r="45" spans="1:4" ht="15.75">
      <c r="A45" s="33">
        <v>86</v>
      </c>
      <c r="B45" s="34" t="s">
        <v>96</v>
      </c>
      <c r="C45" s="35" t="s">
        <v>5</v>
      </c>
      <c r="D45" s="35" t="s">
        <v>246</v>
      </c>
    </row>
    <row r="46" spans="1:4" ht="15.75">
      <c r="A46" s="33">
        <v>87</v>
      </c>
      <c r="B46" s="34" t="s">
        <v>64</v>
      </c>
      <c r="C46" s="35" t="s">
        <v>5</v>
      </c>
      <c r="D46" s="35" t="s">
        <v>283</v>
      </c>
    </row>
    <row r="47" spans="1:4" ht="31.5">
      <c r="A47" s="33">
        <v>88</v>
      </c>
      <c r="B47" s="34" t="s">
        <v>97</v>
      </c>
      <c r="C47" s="35" t="s">
        <v>297</v>
      </c>
      <c r="D47" s="35">
        <v>3.53</v>
      </c>
    </row>
    <row r="48" spans="1:4" ht="31.5">
      <c r="A48" s="33">
        <v>89</v>
      </c>
      <c r="B48" s="34" t="s">
        <v>98</v>
      </c>
      <c r="C48" s="35" t="s">
        <v>5</v>
      </c>
      <c r="D48" s="35" t="s">
        <v>247</v>
      </c>
    </row>
    <row r="49" spans="1:4" ht="31.5">
      <c r="A49" s="33">
        <v>90</v>
      </c>
      <c r="B49" s="34" t="s">
        <v>99</v>
      </c>
      <c r="C49" s="35" t="s">
        <v>5</v>
      </c>
      <c r="D49" s="35" t="s">
        <v>299</v>
      </c>
    </row>
    <row r="50" spans="1:4" ht="47.25">
      <c r="A50" s="33">
        <v>91</v>
      </c>
      <c r="B50" s="34" t="s">
        <v>100</v>
      </c>
      <c r="C50" s="35" t="s">
        <v>5</v>
      </c>
      <c r="D50" s="35" t="s">
        <v>300</v>
      </c>
    </row>
    <row r="51" spans="1:4" ht="15.75">
      <c r="A51" s="33">
        <v>92</v>
      </c>
      <c r="B51" s="34" t="s">
        <v>101</v>
      </c>
      <c r="C51" s="35" t="s">
        <v>5</v>
      </c>
      <c r="D51" s="35" t="s">
        <v>296</v>
      </c>
    </row>
    <row r="52" spans="1:4" ht="31.5">
      <c r="A52" s="33">
        <v>93</v>
      </c>
      <c r="B52" s="34" t="s">
        <v>178</v>
      </c>
      <c r="C52" s="35"/>
      <c r="D52" s="35" t="s">
        <v>227</v>
      </c>
    </row>
    <row r="53" spans="1:4" ht="31.5">
      <c r="A53" s="33">
        <v>94</v>
      </c>
      <c r="B53" s="34" t="s">
        <v>179</v>
      </c>
      <c r="C53" s="35" t="s">
        <v>301</v>
      </c>
      <c r="D53" s="35">
        <v>2.88</v>
      </c>
    </row>
    <row r="54" spans="1:4" ht="114" customHeight="1">
      <c r="A54" s="33">
        <v>95</v>
      </c>
      <c r="B54" s="34" t="s">
        <v>102</v>
      </c>
      <c r="C54" s="35" t="s">
        <v>5</v>
      </c>
      <c r="D54" s="39" t="s">
        <v>302</v>
      </c>
    </row>
  </sheetData>
  <sheetProtection/>
  <mergeCells count="1">
    <mergeCell ref="A1:D1"/>
  </mergeCells>
  <printOptions/>
  <pageMargins left="0.7" right="0.7" top="0.31" bottom="0.3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43.57421875" style="1" customWidth="1"/>
    <col min="3" max="3" width="9.140625" style="1" customWidth="1"/>
    <col min="4" max="4" width="27.421875" style="1" customWidth="1"/>
    <col min="5" max="16384" width="9.140625" style="1" customWidth="1"/>
  </cols>
  <sheetData>
    <row r="1" spans="1:4" ht="33" customHeight="1">
      <c r="A1" s="91" t="s">
        <v>108</v>
      </c>
      <c r="B1" s="91"/>
      <c r="C1" s="91"/>
      <c r="D1" s="91"/>
    </row>
    <row r="2" ht="15.75">
      <c r="B2" s="16" t="s">
        <v>269</v>
      </c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19.5" customHeight="1">
      <c r="A5" s="4" t="s">
        <v>9</v>
      </c>
      <c r="B5" s="7" t="s">
        <v>180</v>
      </c>
      <c r="C5" s="5" t="s">
        <v>5</v>
      </c>
      <c r="D5" s="5"/>
    </row>
    <row r="6" spans="1:4" s="6" customFormat="1" ht="19.5" customHeight="1">
      <c r="A6" s="4" t="s">
        <v>10</v>
      </c>
      <c r="B6" s="7" t="s">
        <v>181</v>
      </c>
      <c r="C6" s="5" t="s">
        <v>5</v>
      </c>
      <c r="D6" s="5"/>
    </row>
    <row r="7" spans="1:4" s="6" customFormat="1" ht="47.25">
      <c r="A7" s="4" t="s">
        <v>11</v>
      </c>
      <c r="B7" s="7" t="s">
        <v>182</v>
      </c>
      <c r="C7" s="5" t="s">
        <v>7</v>
      </c>
      <c r="D7" s="5"/>
    </row>
    <row r="8" spans="1:4" s="6" customFormat="1" ht="51" customHeight="1">
      <c r="A8" s="85" t="s">
        <v>183</v>
      </c>
      <c r="B8" s="85"/>
      <c r="C8" s="85"/>
      <c r="D8" s="85"/>
    </row>
    <row r="9" spans="1:4" s="6" customFormat="1" ht="19.5" customHeight="1">
      <c r="A9" s="4" t="s">
        <v>12</v>
      </c>
      <c r="B9" s="7" t="s">
        <v>184</v>
      </c>
      <c r="C9" s="5" t="s">
        <v>5</v>
      </c>
      <c r="D9" s="5"/>
    </row>
    <row r="10" spans="1:4" s="6" customFormat="1" ht="19.5" customHeight="1">
      <c r="A10" s="4" t="s">
        <v>13</v>
      </c>
      <c r="B10" s="7" t="s">
        <v>185</v>
      </c>
      <c r="C10" s="5" t="s">
        <v>5</v>
      </c>
      <c r="D10" s="5"/>
    </row>
    <row r="11" spans="1:4" s="6" customFormat="1" ht="21" customHeight="1">
      <c r="A11" s="4" t="s">
        <v>14</v>
      </c>
      <c r="B11" s="7" t="s">
        <v>104</v>
      </c>
      <c r="C11" s="5" t="s">
        <v>5</v>
      </c>
      <c r="D11" s="5"/>
    </row>
    <row r="12" spans="1:4" s="6" customFormat="1" ht="19.5" customHeight="1">
      <c r="A12" s="4" t="s">
        <v>15</v>
      </c>
      <c r="B12" s="7" t="s">
        <v>105</v>
      </c>
      <c r="C12" s="5" t="s">
        <v>5</v>
      </c>
      <c r="D12" s="5"/>
    </row>
    <row r="13" spans="1:4" s="6" customFormat="1" ht="19.5" customHeight="1">
      <c r="A13" s="4" t="s">
        <v>16</v>
      </c>
      <c r="B13" s="7" t="s">
        <v>106</v>
      </c>
      <c r="C13" s="5" t="s">
        <v>18</v>
      </c>
      <c r="D13" s="5"/>
    </row>
    <row r="14" spans="1:4" s="6" customFormat="1" ht="67.5" customHeight="1">
      <c r="A14" s="4" t="s">
        <v>17</v>
      </c>
      <c r="B14" s="7" t="s">
        <v>107</v>
      </c>
      <c r="C14" s="5" t="s">
        <v>5</v>
      </c>
      <c r="D14" s="5"/>
    </row>
    <row r="15" s="6" customFormat="1" ht="15.75"/>
  </sheetData>
  <sheetProtection/>
  <mergeCells count="2">
    <mergeCell ref="A8:D8"/>
    <mergeCell ref="A1:D1"/>
  </mergeCells>
  <printOptions/>
  <pageMargins left="0.7" right="0.7" top="0.32" bottom="0.3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42.140625" style="1" customWidth="1"/>
    <col min="3" max="3" width="10.8515625" style="1" customWidth="1"/>
    <col min="4" max="4" width="26.57421875" style="1" customWidth="1"/>
    <col min="5" max="16384" width="9.140625" style="1" customWidth="1"/>
  </cols>
  <sheetData>
    <row r="1" spans="1:4" ht="33.75" customHeight="1">
      <c r="A1" s="84" t="s">
        <v>113</v>
      </c>
      <c r="B1" s="84"/>
      <c r="C1" s="84"/>
      <c r="D1" s="84"/>
    </row>
    <row r="2" ht="15.75">
      <c r="B2" s="16" t="s">
        <v>269</v>
      </c>
    </row>
    <row r="3" spans="1:4" ht="30" customHeight="1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>
      <c r="A4" s="4" t="s">
        <v>8</v>
      </c>
      <c r="B4" s="11" t="s">
        <v>4</v>
      </c>
      <c r="C4" s="5" t="s">
        <v>5</v>
      </c>
      <c r="D4" s="5"/>
    </row>
    <row r="5" spans="1:4" ht="19.5" customHeight="1">
      <c r="A5" s="85" t="s">
        <v>109</v>
      </c>
      <c r="B5" s="85"/>
      <c r="C5" s="85"/>
      <c r="D5" s="85"/>
    </row>
    <row r="6" spans="1:4" ht="19.5" customHeight="1">
      <c r="A6" s="4" t="s">
        <v>9</v>
      </c>
      <c r="B6" s="3" t="s">
        <v>110</v>
      </c>
      <c r="C6" s="5" t="s">
        <v>5</v>
      </c>
      <c r="D6" s="5"/>
    </row>
    <row r="7" spans="1:4" ht="63" customHeight="1">
      <c r="A7" s="4" t="s">
        <v>10</v>
      </c>
      <c r="B7" s="3" t="s">
        <v>111</v>
      </c>
      <c r="C7" s="5" t="s">
        <v>18</v>
      </c>
      <c r="D7" s="5"/>
    </row>
    <row r="8" spans="1:4" ht="82.5" customHeight="1">
      <c r="A8" s="4" t="s">
        <v>11</v>
      </c>
      <c r="B8" s="7" t="s">
        <v>112</v>
      </c>
      <c r="C8" s="5" t="s">
        <v>5</v>
      </c>
      <c r="D8" s="5"/>
    </row>
    <row r="9" spans="1:4" ht="19.5" customHeight="1">
      <c r="A9" s="4" t="s">
        <v>12</v>
      </c>
      <c r="B9" s="7" t="s">
        <v>32</v>
      </c>
      <c r="C9" s="5" t="s">
        <v>5</v>
      </c>
      <c r="D9" s="5"/>
    </row>
  </sheetData>
  <sheetProtection/>
  <mergeCells count="2">
    <mergeCell ref="A5:D5"/>
    <mergeCell ref="A1:D1"/>
  </mergeCells>
  <printOptions/>
  <pageMargins left="0.7" right="0.7" top="0.3" bottom="0.32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38.57421875" style="1" customWidth="1"/>
    <col min="3" max="3" width="9.57421875" style="1" customWidth="1"/>
    <col min="4" max="4" width="27.140625" style="1" customWidth="1"/>
    <col min="5" max="16384" width="9.140625" style="1" customWidth="1"/>
  </cols>
  <sheetData>
    <row r="1" spans="1:4" ht="46.5" customHeight="1">
      <c r="A1" s="84" t="s">
        <v>116</v>
      </c>
      <c r="B1" s="84"/>
      <c r="C1" s="84"/>
      <c r="D1" s="84"/>
    </row>
    <row r="2" ht="15.75">
      <c r="B2" s="16" t="s">
        <v>269</v>
      </c>
    </row>
    <row r="3" spans="1:4" ht="31.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3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51" customHeight="1">
      <c r="A5" s="4" t="s">
        <v>9</v>
      </c>
      <c r="B5" s="7" t="s">
        <v>114</v>
      </c>
      <c r="C5" s="5" t="s">
        <v>5</v>
      </c>
      <c r="D5" s="5"/>
    </row>
    <row r="6" spans="1:4" s="6" customFormat="1" ht="64.5" customHeight="1">
      <c r="A6" s="4" t="s">
        <v>10</v>
      </c>
      <c r="B6" s="3" t="s">
        <v>115</v>
      </c>
      <c r="C6" s="5" t="s">
        <v>5</v>
      </c>
      <c r="D6" s="5"/>
    </row>
  </sheetData>
  <sheetProtection/>
  <mergeCells count="1">
    <mergeCell ref="A1:D1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98"/>
  <sheetViews>
    <sheetView zoomScalePageLayoutView="0" workbookViewId="0" topLeftCell="A3">
      <selection activeCell="D8" sqref="D8"/>
    </sheetView>
  </sheetViews>
  <sheetFormatPr defaultColWidth="9.140625" defaultRowHeight="15" outlineLevelCol="1"/>
  <cols>
    <col min="1" max="1" width="5.8515625" style="1" customWidth="1"/>
    <col min="2" max="2" width="47.28125" style="15" customWidth="1"/>
    <col min="3" max="3" width="10.57421875" style="1" customWidth="1"/>
    <col min="4" max="4" width="14.00390625" style="21" bestFit="1" customWidth="1"/>
    <col min="5" max="5" width="7.00390625" style="21" customWidth="1"/>
    <col min="6" max="6" width="11.00390625" style="58" hidden="1" customWidth="1" outlineLevel="1"/>
    <col min="7" max="8" width="10.421875" style="58" hidden="1" customWidth="1" outlineLevel="1"/>
    <col min="9" max="9" width="11.421875" style="58" hidden="1" customWidth="1" outlineLevel="1"/>
    <col min="10" max="10" width="12.140625" style="59" hidden="1" customWidth="1" outlineLevel="1"/>
    <col min="11" max="11" width="11.28125" style="60" bestFit="1" customWidth="1" collapsed="1"/>
    <col min="12" max="12" width="9.140625" style="40" customWidth="1"/>
    <col min="13" max="16384" width="9.140625" style="1" customWidth="1"/>
  </cols>
  <sheetData>
    <row r="1" spans="1:5" ht="15.75">
      <c r="A1" s="82" t="s">
        <v>186</v>
      </c>
      <c r="B1" s="82"/>
      <c r="C1" s="82"/>
      <c r="D1" s="82"/>
      <c r="E1" s="57"/>
    </row>
    <row r="2" spans="2:4" ht="15.75">
      <c r="B2" s="99" t="s">
        <v>322</v>
      </c>
      <c r="C2" s="99"/>
      <c r="D2" s="99"/>
    </row>
    <row r="3" spans="1:11" ht="31.5">
      <c r="A3" s="22" t="s">
        <v>0</v>
      </c>
      <c r="B3" s="23" t="s">
        <v>1</v>
      </c>
      <c r="C3" s="61" t="s">
        <v>2</v>
      </c>
      <c r="D3" s="27" t="s">
        <v>3</v>
      </c>
      <c r="E3" s="62"/>
      <c r="H3" s="30"/>
      <c r="I3" s="30"/>
      <c r="J3" s="63"/>
      <c r="K3" s="40"/>
    </row>
    <row r="4" spans="1:256" ht="15.75">
      <c r="A4" s="22">
        <v>1</v>
      </c>
      <c r="B4" s="23" t="s">
        <v>4</v>
      </c>
      <c r="C4" s="22" t="s">
        <v>5</v>
      </c>
      <c r="D4" s="64" t="s">
        <v>313</v>
      </c>
      <c r="E4" s="65"/>
      <c r="H4" s="30"/>
      <c r="I4" s="30"/>
      <c r="J4" s="63"/>
      <c r="K4" s="40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ht="15.75">
      <c r="A5" s="22">
        <v>2</v>
      </c>
      <c r="B5" s="23" t="s">
        <v>117</v>
      </c>
      <c r="C5" s="22" t="s">
        <v>5</v>
      </c>
      <c r="D5" s="64" t="s">
        <v>314</v>
      </c>
      <c r="E5" s="65"/>
      <c r="H5" s="30"/>
      <c r="I5" s="30"/>
      <c r="J5" s="63"/>
      <c r="K5" s="40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15.75">
      <c r="A6" s="22">
        <v>3</v>
      </c>
      <c r="B6" s="23" t="s">
        <v>118</v>
      </c>
      <c r="C6" s="22" t="s">
        <v>5</v>
      </c>
      <c r="D6" s="64" t="s">
        <v>315</v>
      </c>
      <c r="E6" s="65"/>
      <c r="H6" s="30"/>
      <c r="I6" s="30"/>
      <c r="J6" s="63"/>
      <c r="K6" s="40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15.75">
      <c r="A7" s="22">
        <v>4</v>
      </c>
      <c r="B7" s="92" t="s">
        <v>316</v>
      </c>
      <c r="C7" s="93"/>
      <c r="D7" s="94"/>
      <c r="E7" s="66"/>
      <c r="H7" s="30"/>
      <c r="I7" s="30"/>
      <c r="J7" s="63"/>
      <c r="K7" s="40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ht="31.5">
      <c r="A8" s="22">
        <v>5</v>
      </c>
      <c r="B8" s="23" t="s">
        <v>119</v>
      </c>
      <c r="C8" s="22" t="s">
        <v>18</v>
      </c>
      <c r="D8" s="67">
        <v>0</v>
      </c>
      <c r="E8" s="68"/>
      <c r="H8" s="30"/>
      <c r="I8" s="30"/>
      <c r="J8" s="63"/>
      <c r="K8" s="40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ht="15.75">
      <c r="A9" s="22">
        <v>6</v>
      </c>
      <c r="B9" s="25" t="s">
        <v>126</v>
      </c>
      <c r="C9" s="22" t="s">
        <v>18</v>
      </c>
      <c r="D9" s="67">
        <v>0</v>
      </c>
      <c r="E9" s="68"/>
      <c r="H9" s="30"/>
      <c r="I9" s="30"/>
      <c r="J9" s="63"/>
      <c r="K9" s="40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ht="15.75">
      <c r="A10" s="22">
        <v>7</v>
      </c>
      <c r="B10" s="25" t="s">
        <v>127</v>
      </c>
      <c r="C10" s="22" t="s">
        <v>18</v>
      </c>
      <c r="D10" s="67">
        <v>4684.03</v>
      </c>
      <c r="E10" s="68"/>
      <c r="H10" s="30"/>
      <c r="I10" s="30"/>
      <c r="J10" s="63"/>
      <c r="K10" s="40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ht="47.25">
      <c r="A11" s="22">
        <v>8</v>
      </c>
      <c r="B11" s="26" t="s">
        <v>270</v>
      </c>
      <c r="C11" s="22" t="s">
        <v>18</v>
      </c>
      <c r="D11" s="69">
        <v>56208.36</v>
      </c>
      <c r="E11" s="62"/>
      <c r="H11" s="30"/>
      <c r="I11" s="30"/>
      <c r="J11" s="63"/>
      <c r="K11" s="40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ht="15.75">
      <c r="A12" s="22">
        <v>9</v>
      </c>
      <c r="B12" s="28" t="s">
        <v>271</v>
      </c>
      <c r="C12" s="22" t="s">
        <v>18</v>
      </c>
      <c r="D12" s="24">
        <f>D11-D13-D14</f>
        <v>38989.924</v>
      </c>
      <c r="E12" s="68"/>
      <c r="H12" s="30"/>
      <c r="I12" s="30"/>
      <c r="J12" s="63"/>
      <c r="K12" s="40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ht="15.75">
      <c r="A13" s="22">
        <v>10</v>
      </c>
      <c r="B13" s="25" t="s">
        <v>128</v>
      </c>
      <c r="C13" s="22" t="s">
        <v>18</v>
      </c>
      <c r="D13" s="24">
        <v>6170.9</v>
      </c>
      <c r="E13" s="68"/>
      <c r="H13" s="30"/>
      <c r="I13" s="30"/>
      <c r="J13" s="63"/>
      <c r="K13" s="40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ht="15.75">
      <c r="A14" s="22">
        <v>11</v>
      </c>
      <c r="B14" s="25" t="s">
        <v>129</v>
      </c>
      <c r="C14" s="22" t="s">
        <v>18</v>
      </c>
      <c r="D14" s="24">
        <f>J26</f>
        <v>11047.536</v>
      </c>
      <c r="E14" s="68"/>
      <c r="H14" s="30"/>
      <c r="I14" s="30"/>
      <c r="J14" s="63"/>
      <c r="K14" s="40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ht="15.75">
      <c r="A15" s="22">
        <v>12</v>
      </c>
      <c r="B15" s="23" t="s">
        <v>120</v>
      </c>
      <c r="C15" s="22" t="s">
        <v>18</v>
      </c>
      <c r="D15" s="27">
        <v>55685.77</v>
      </c>
      <c r="E15" s="62"/>
      <c r="H15" s="30"/>
      <c r="I15" s="30"/>
      <c r="J15" s="63"/>
      <c r="K15" s="40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ht="15.75">
      <c r="A16" s="22">
        <v>13</v>
      </c>
      <c r="B16" s="25" t="s">
        <v>187</v>
      </c>
      <c r="C16" s="22" t="s">
        <v>18</v>
      </c>
      <c r="D16" s="24">
        <f>D15</f>
        <v>55685.77</v>
      </c>
      <c r="E16" s="68"/>
      <c r="H16" s="30"/>
      <c r="I16" s="30"/>
      <c r="J16" s="63"/>
      <c r="K16" s="40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ht="15.75">
      <c r="A17" s="22">
        <v>14</v>
      </c>
      <c r="B17" s="25" t="s">
        <v>188</v>
      </c>
      <c r="C17" s="22" t="s">
        <v>18</v>
      </c>
      <c r="D17" s="24">
        <v>0</v>
      </c>
      <c r="E17" s="68"/>
      <c r="H17" s="30"/>
      <c r="I17" s="30"/>
      <c r="J17" s="63"/>
      <c r="K17" s="40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1:256" ht="15.75">
      <c r="A18" s="22">
        <v>15</v>
      </c>
      <c r="B18" s="25" t="s">
        <v>130</v>
      </c>
      <c r="C18" s="22" t="s">
        <v>18</v>
      </c>
      <c r="D18" s="24">
        <v>0</v>
      </c>
      <c r="E18" s="68"/>
      <c r="H18" s="30"/>
      <c r="I18" s="30"/>
      <c r="J18" s="63"/>
      <c r="K18" s="40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ht="31.5">
      <c r="A19" s="22">
        <v>16</v>
      </c>
      <c r="B19" s="25" t="s">
        <v>131</v>
      </c>
      <c r="C19" s="22" t="s">
        <v>18</v>
      </c>
      <c r="D19" s="24">
        <v>0</v>
      </c>
      <c r="E19" s="68"/>
      <c r="H19" s="30"/>
      <c r="I19" s="30"/>
      <c r="J19" s="63"/>
      <c r="K19" s="40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1:256" ht="15.75">
      <c r="A20" s="22">
        <v>17</v>
      </c>
      <c r="B20" s="25" t="s">
        <v>132</v>
      </c>
      <c r="C20" s="22" t="s">
        <v>18</v>
      </c>
      <c r="D20" s="24">
        <v>0</v>
      </c>
      <c r="E20" s="68"/>
      <c r="H20" s="30"/>
      <c r="I20" s="30"/>
      <c r="J20" s="63"/>
      <c r="K20" s="40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1:256" ht="15.75">
      <c r="A21" s="22">
        <v>18</v>
      </c>
      <c r="B21" s="23" t="s">
        <v>121</v>
      </c>
      <c r="C21" s="22" t="s">
        <v>18</v>
      </c>
      <c r="D21" s="27">
        <f>D8+D15</f>
        <v>55685.77</v>
      </c>
      <c r="E21" s="62"/>
      <c r="H21" s="30"/>
      <c r="I21" s="30"/>
      <c r="J21" s="63"/>
      <c r="K21" s="40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56" ht="31.5">
      <c r="A22" s="22">
        <v>19</v>
      </c>
      <c r="B22" s="25" t="s">
        <v>122</v>
      </c>
      <c r="C22" s="22" t="s">
        <v>18</v>
      </c>
      <c r="D22" s="24">
        <f>D8+D13-D27</f>
        <v>5699.5199999999995</v>
      </c>
      <c r="E22" s="68"/>
      <c r="F22" s="70"/>
      <c r="G22" s="70"/>
      <c r="H22" s="71"/>
      <c r="I22" s="71"/>
      <c r="J22" s="72"/>
      <c r="K22" s="40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1:256" ht="15.75">
      <c r="A23" s="22">
        <v>20</v>
      </c>
      <c r="B23" s="25" t="s">
        <v>124</v>
      </c>
      <c r="C23" s="22" t="s">
        <v>18</v>
      </c>
      <c r="D23" s="24">
        <v>0</v>
      </c>
      <c r="E23" s="68"/>
      <c r="F23" s="70"/>
      <c r="G23" s="70"/>
      <c r="H23" s="71"/>
      <c r="I23" s="71"/>
      <c r="J23" s="72"/>
      <c r="K23" s="40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256" ht="15.75">
      <c r="A24" s="22">
        <v>21</v>
      </c>
      <c r="B24" s="25" t="s">
        <v>125</v>
      </c>
      <c r="C24" s="22" t="s">
        <v>18</v>
      </c>
      <c r="D24" s="24">
        <v>5206.62</v>
      </c>
      <c r="E24" s="68"/>
      <c r="F24" s="73" t="s">
        <v>317</v>
      </c>
      <c r="G24" s="73" t="s">
        <v>318</v>
      </c>
      <c r="H24" s="74"/>
      <c r="I24" s="74" t="s">
        <v>284</v>
      </c>
      <c r="J24" s="75" t="s">
        <v>285</v>
      </c>
      <c r="K24" s="40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ht="47.25">
      <c r="A25" s="22">
        <v>22</v>
      </c>
      <c r="B25" s="76" t="s">
        <v>272</v>
      </c>
      <c r="C25" s="22" t="s">
        <v>18</v>
      </c>
      <c r="D25" s="77">
        <f>SUM(D26:D42)</f>
        <v>46152.24800000001</v>
      </c>
      <c r="E25" s="66"/>
      <c r="F25" s="73">
        <f>SUM(F26:F38)</f>
        <v>24.319999999999997</v>
      </c>
      <c r="G25" s="73">
        <f>SUM(G26:G38)</f>
        <v>25.659999999999997</v>
      </c>
      <c r="H25" s="74"/>
      <c r="I25" s="74"/>
      <c r="J25" s="75"/>
      <c r="K25" s="40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ht="15.75">
      <c r="A26" s="22">
        <v>23</v>
      </c>
      <c r="B26" s="29" t="s">
        <v>248</v>
      </c>
      <c r="C26" s="22" t="s">
        <v>18</v>
      </c>
      <c r="D26" s="24">
        <f>J26</f>
        <v>11047.536</v>
      </c>
      <c r="E26" s="68"/>
      <c r="F26" s="73">
        <v>4.65</v>
      </c>
      <c r="G26" s="73">
        <v>4.91</v>
      </c>
      <c r="H26" s="74"/>
      <c r="I26" s="78">
        <v>192.6</v>
      </c>
      <c r="J26" s="75">
        <f>F26*6*I26+G26*6*I26</f>
        <v>11047.536</v>
      </c>
      <c r="K26" s="40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ht="15.75">
      <c r="A27" s="22">
        <v>24</v>
      </c>
      <c r="B27" s="29" t="s">
        <v>250</v>
      </c>
      <c r="C27" s="22" t="s">
        <v>18</v>
      </c>
      <c r="D27" s="24">
        <v>471.38</v>
      </c>
      <c r="E27" s="68"/>
      <c r="F27" s="73">
        <v>5.05</v>
      </c>
      <c r="G27" s="73">
        <v>5.4</v>
      </c>
      <c r="H27" s="74"/>
      <c r="I27" s="75">
        <f>I26</f>
        <v>192.6</v>
      </c>
      <c r="J27" s="75">
        <f aca="true" t="shared" si="0" ref="J27:J42">F27*6*I27+G27*6*I27</f>
        <v>12076.02</v>
      </c>
      <c r="K27" s="40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56" ht="15.75">
      <c r="A28" s="22">
        <v>25</v>
      </c>
      <c r="B28" s="29" t="s">
        <v>273</v>
      </c>
      <c r="C28" s="22" t="s">
        <v>18</v>
      </c>
      <c r="D28" s="24">
        <f>J28</f>
        <v>0</v>
      </c>
      <c r="E28" s="68"/>
      <c r="F28" s="73"/>
      <c r="G28" s="73"/>
      <c r="H28" s="74"/>
      <c r="I28" s="75">
        <f>I26</f>
        <v>192.6</v>
      </c>
      <c r="J28" s="75">
        <f t="shared" si="0"/>
        <v>0</v>
      </c>
      <c r="K28" s="40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pans="1:256" ht="15.75">
      <c r="A29" s="22">
        <v>26</v>
      </c>
      <c r="B29" s="29" t="s">
        <v>274</v>
      </c>
      <c r="C29" s="22" t="s">
        <v>18</v>
      </c>
      <c r="D29" s="24">
        <f aca="true" t="shared" si="1" ref="D29:D42">J29</f>
        <v>0</v>
      </c>
      <c r="E29" s="68"/>
      <c r="F29" s="73"/>
      <c r="G29" s="73"/>
      <c r="H29" s="74"/>
      <c r="I29" s="75">
        <f>I26</f>
        <v>192.6</v>
      </c>
      <c r="J29" s="75">
        <f t="shared" si="0"/>
        <v>0</v>
      </c>
      <c r="K29" s="40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pans="1:256" ht="15.75">
      <c r="A30" s="22">
        <v>27</v>
      </c>
      <c r="B30" s="29" t="s">
        <v>253</v>
      </c>
      <c r="C30" s="22" t="s">
        <v>18</v>
      </c>
      <c r="D30" s="24">
        <f t="shared" si="1"/>
        <v>6182.460000000001</v>
      </c>
      <c r="E30" s="68"/>
      <c r="F30" s="73">
        <v>2.6</v>
      </c>
      <c r="G30" s="73">
        <v>2.75</v>
      </c>
      <c r="H30" s="74"/>
      <c r="I30" s="75">
        <f aca="true" t="shared" si="2" ref="I30:I42">I29</f>
        <v>192.6</v>
      </c>
      <c r="J30" s="75">
        <f t="shared" si="0"/>
        <v>6182.460000000001</v>
      </c>
      <c r="K30" s="40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spans="1:256" ht="15.75">
      <c r="A31" s="22">
        <v>28</v>
      </c>
      <c r="B31" s="29" t="s">
        <v>255</v>
      </c>
      <c r="C31" s="22" t="s">
        <v>18</v>
      </c>
      <c r="D31" s="24">
        <f t="shared" si="1"/>
        <v>2080.08</v>
      </c>
      <c r="E31" s="68"/>
      <c r="F31" s="73">
        <v>0.8</v>
      </c>
      <c r="G31" s="73">
        <v>1</v>
      </c>
      <c r="H31" s="74"/>
      <c r="I31" s="75">
        <f t="shared" si="2"/>
        <v>192.6</v>
      </c>
      <c r="J31" s="75">
        <f t="shared" si="0"/>
        <v>2080.08</v>
      </c>
      <c r="K31" s="40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</row>
    <row r="32" spans="1:256" ht="78.75">
      <c r="A32" s="22">
        <v>29</v>
      </c>
      <c r="B32" s="29" t="s">
        <v>256</v>
      </c>
      <c r="C32" s="22" t="s">
        <v>18</v>
      </c>
      <c r="D32" s="24">
        <f t="shared" si="1"/>
        <v>9995.94</v>
      </c>
      <c r="E32" s="68"/>
      <c r="F32" s="73">
        <v>4.15</v>
      </c>
      <c r="G32" s="73">
        <v>4.5</v>
      </c>
      <c r="H32" s="74"/>
      <c r="I32" s="75">
        <f t="shared" si="2"/>
        <v>192.6</v>
      </c>
      <c r="J32" s="75">
        <f t="shared" si="0"/>
        <v>9995.94</v>
      </c>
      <c r="K32" s="40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</row>
    <row r="33" spans="1:256" ht="15.75">
      <c r="A33" s="22">
        <v>30</v>
      </c>
      <c r="B33" s="29" t="s">
        <v>257</v>
      </c>
      <c r="C33" s="22" t="s">
        <v>18</v>
      </c>
      <c r="D33" s="24">
        <f t="shared" si="1"/>
        <v>138.672</v>
      </c>
      <c r="E33" s="68"/>
      <c r="F33" s="73">
        <v>0.06</v>
      </c>
      <c r="G33" s="73">
        <v>0.06</v>
      </c>
      <c r="H33" s="74"/>
      <c r="I33" s="75">
        <f t="shared" si="2"/>
        <v>192.6</v>
      </c>
      <c r="J33" s="75">
        <f t="shared" si="0"/>
        <v>138.672</v>
      </c>
      <c r="K33" s="40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</row>
    <row r="34" spans="1:256" ht="15.75">
      <c r="A34" s="22"/>
      <c r="B34" s="29" t="s">
        <v>260</v>
      </c>
      <c r="C34" s="22" t="s">
        <v>18</v>
      </c>
      <c r="D34" s="24">
        <f t="shared" si="1"/>
        <v>1063.152</v>
      </c>
      <c r="E34" s="68"/>
      <c r="F34" s="73">
        <v>0.45</v>
      </c>
      <c r="G34" s="73">
        <v>0.47</v>
      </c>
      <c r="H34" s="74"/>
      <c r="I34" s="75">
        <f t="shared" si="2"/>
        <v>192.6</v>
      </c>
      <c r="J34" s="75">
        <f t="shared" si="0"/>
        <v>1063.152</v>
      </c>
      <c r="K34" s="40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  <row r="35" spans="1:256" ht="15.75">
      <c r="A35" s="22">
        <v>32</v>
      </c>
      <c r="B35" s="29" t="s">
        <v>261</v>
      </c>
      <c r="C35" s="22" t="s">
        <v>18</v>
      </c>
      <c r="D35" s="24">
        <f t="shared" si="1"/>
        <v>335.124</v>
      </c>
      <c r="E35" s="68"/>
      <c r="F35" s="73">
        <v>0.14</v>
      </c>
      <c r="G35" s="73">
        <v>0.15</v>
      </c>
      <c r="H35" s="74"/>
      <c r="I35" s="75">
        <f t="shared" si="2"/>
        <v>192.6</v>
      </c>
      <c r="J35" s="75">
        <f t="shared" si="0"/>
        <v>335.124</v>
      </c>
      <c r="K35" s="40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</row>
    <row r="36" spans="1:256" ht="15.75">
      <c r="A36" s="22">
        <v>33</v>
      </c>
      <c r="B36" s="29" t="s">
        <v>263</v>
      </c>
      <c r="C36" s="22" t="s">
        <v>18</v>
      </c>
      <c r="D36" s="24">
        <f t="shared" si="1"/>
        <v>92.448</v>
      </c>
      <c r="E36" s="68"/>
      <c r="F36" s="73">
        <v>0.04</v>
      </c>
      <c r="G36" s="73">
        <v>0.04</v>
      </c>
      <c r="H36" s="74"/>
      <c r="I36" s="75">
        <f t="shared" si="2"/>
        <v>192.6</v>
      </c>
      <c r="J36" s="75">
        <f t="shared" si="0"/>
        <v>92.448</v>
      </c>
      <c r="K36" s="40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</row>
    <row r="37" spans="1:256" ht="31.5">
      <c r="A37" s="22">
        <v>34</v>
      </c>
      <c r="B37" s="29" t="s">
        <v>265</v>
      </c>
      <c r="C37" s="22" t="s">
        <v>18</v>
      </c>
      <c r="D37" s="24">
        <f t="shared" si="1"/>
        <v>11278.656</v>
      </c>
      <c r="E37" s="68"/>
      <c r="F37" s="73">
        <v>4.88</v>
      </c>
      <c r="G37" s="73">
        <v>4.88</v>
      </c>
      <c r="H37" s="74"/>
      <c r="I37" s="75">
        <f t="shared" si="2"/>
        <v>192.6</v>
      </c>
      <c r="J37" s="75">
        <f t="shared" si="0"/>
        <v>11278.656</v>
      </c>
      <c r="K37" s="40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</row>
    <row r="38" spans="1:256" ht="31.5">
      <c r="A38" s="22"/>
      <c r="B38" s="29" t="s">
        <v>319</v>
      </c>
      <c r="C38" s="22" t="s">
        <v>18</v>
      </c>
      <c r="D38" s="24">
        <f t="shared" si="1"/>
        <v>3466.7999999999997</v>
      </c>
      <c r="E38" s="68"/>
      <c r="F38" s="73">
        <v>1.5</v>
      </c>
      <c r="G38" s="73">
        <v>1.5</v>
      </c>
      <c r="H38" s="74"/>
      <c r="I38" s="75">
        <f t="shared" si="2"/>
        <v>192.6</v>
      </c>
      <c r="J38" s="75">
        <f t="shared" si="0"/>
        <v>3466.7999999999997</v>
      </c>
      <c r="K38" s="40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</row>
    <row r="39" spans="1:256" ht="15.75">
      <c r="A39" s="22">
        <v>35</v>
      </c>
      <c r="B39" s="29" t="s">
        <v>275</v>
      </c>
      <c r="C39" s="22" t="s">
        <v>18</v>
      </c>
      <c r="D39" s="24">
        <f t="shared" si="1"/>
        <v>0</v>
      </c>
      <c r="E39" s="68"/>
      <c r="F39" s="73"/>
      <c r="G39" s="73"/>
      <c r="H39" s="74"/>
      <c r="I39" s="75">
        <f t="shared" si="2"/>
        <v>192.6</v>
      </c>
      <c r="J39" s="75">
        <f t="shared" si="0"/>
        <v>0</v>
      </c>
      <c r="K39" s="40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</row>
    <row r="40" spans="1:256" ht="15.75">
      <c r="A40" s="22">
        <v>36</v>
      </c>
      <c r="B40" s="29" t="s">
        <v>320</v>
      </c>
      <c r="C40" s="22" t="s">
        <v>18</v>
      </c>
      <c r="D40" s="24">
        <f t="shared" si="1"/>
        <v>0</v>
      </c>
      <c r="E40" s="68"/>
      <c r="F40" s="73"/>
      <c r="G40" s="73"/>
      <c r="H40" s="74"/>
      <c r="I40" s="75">
        <f t="shared" si="2"/>
        <v>192.6</v>
      </c>
      <c r="J40" s="75">
        <f t="shared" si="0"/>
        <v>0</v>
      </c>
      <c r="K40" s="40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</row>
    <row r="41" spans="1:256" ht="15.75">
      <c r="A41" s="22"/>
      <c r="B41" s="29"/>
      <c r="C41" s="22" t="s">
        <v>18</v>
      </c>
      <c r="D41" s="24">
        <f t="shared" si="1"/>
        <v>0</v>
      </c>
      <c r="E41" s="68"/>
      <c r="F41" s="73"/>
      <c r="G41" s="73"/>
      <c r="H41" s="74"/>
      <c r="I41" s="75">
        <f t="shared" si="2"/>
        <v>192.6</v>
      </c>
      <c r="J41" s="75">
        <f t="shared" si="0"/>
        <v>0</v>
      </c>
      <c r="K41" s="40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</row>
    <row r="42" spans="1:256" ht="15.75">
      <c r="A42" s="22">
        <v>37</v>
      </c>
      <c r="B42" s="29" t="s">
        <v>276</v>
      </c>
      <c r="C42" s="22" t="s">
        <v>18</v>
      </c>
      <c r="D42" s="24">
        <f t="shared" si="1"/>
        <v>0</v>
      </c>
      <c r="E42" s="68"/>
      <c r="F42" s="73"/>
      <c r="G42" s="73"/>
      <c r="H42" s="74"/>
      <c r="I42" s="75">
        <f t="shared" si="2"/>
        <v>192.6</v>
      </c>
      <c r="J42" s="75">
        <f t="shared" si="0"/>
        <v>0</v>
      </c>
      <c r="K42" s="40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3" spans="1:256" ht="15.75">
      <c r="A43" s="22">
        <v>38</v>
      </c>
      <c r="B43" s="92" t="s">
        <v>189</v>
      </c>
      <c r="C43" s="93"/>
      <c r="D43" s="94"/>
      <c r="E43" s="66"/>
      <c r="H43" s="30"/>
      <c r="I43" s="30"/>
      <c r="J43" s="63"/>
      <c r="K43" s="40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</row>
    <row r="44" spans="1:256" ht="15.75">
      <c r="A44" s="22">
        <v>39</v>
      </c>
      <c r="B44" s="25" t="s">
        <v>190</v>
      </c>
      <c r="C44" s="22" t="s">
        <v>6</v>
      </c>
      <c r="D44" s="24">
        <v>0</v>
      </c>
      <c r="E44" s="68"/>
      <c r="H44" s="30"/>
      <c r="I44" s="30"/>
      <c r="J44" s="63"/>
      <c r="K44" s="40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</row>
    <row r="45" spans="1:256" ht="15.75">
      <c r="A45" s="22">
        <v>40</v>
      </c>
      <c r="B45" s="25" t="s">
        <v>191</v>
      </c>
      <c r="C45" s="22" t="s">
        <v>6</v>
      </c>
      <c r="D45" s="24">
        <v>0</v>
      </c>
      <c r="E45" s="68"/>
      <c r="H45" s="30"/>
      <c r="I45" s="30"/>
      <c r="J45" s="63"/>
      <c r="K45" s="40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</row>
    <row r="46" spans="1:256" ht="31.5">
      <c r="A46" s="22">
        <v>41</v>
      </c>
      <c r="B46" s="25" t="s">
        <v>192</v>
      </c>
      <c r="C46" s="22" t="s">
        <v>6</v>
      </c>
      <c r="D46" s="24">
        <v>0</v>
      </c>
      <c r="E46" s="68"/>
      <c r="H46" s="30"/>
      <c r="I46" s="30"/>
      <c r="J46" s="63"/>
      <c r="K46" s="40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</row>
    <row r="47" spans="1:256" ht="15.75">
      <c r="A47" s="22">
        <v>42</v>
      </c>
      <c r="B47" s="25" t="s">
        <v>193</v>
      </c>
      <c r="C47" s="22" t="s">
        <v>18</v>
      </c>
      <c r="D47" s="24">
        <v>0</v>
      </c>
      <c r="E47" s="68"/>
      <c r="F47" s="58" t="s">
        <v>321</v>
      </c>
      <c r="H47" s="30"/>
      <c r="I47" s="30"/>
      <c r="J47" s="63"/>
      <c r="K47" s="40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</row>
    <row r="48" spans="1:256" ht="15.75">
      <c r="A48" s="22">
        <v>50</v>
      </c>
      <c r="B48" s="92" t="s">
        <v>277</v>
      </c>
      <c r="C48" s="93"/>
      <c r="D48" s="94"/>
      <c r="E48" s="66"/>
      <c r="H48" s="30"/>
      <c r="I48" s="30"/>
      <c r="J48" s="63"/>
      <c r="K48" s="40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</row>
    <row r="49" spans="1:256" ht="15.75">
      <c r="A49" s="22">
        <v>51</v>
      </c>
      <c r="B49" s="95" t="s">
        <v>268</v>
      </c>
      <c r="C49" s="96"/>
      <c r="D49" s="97"/>
      <c r="E49" s="79"/>
      <c r="H49" s="30"/>
      <c r="I49" s="30"/>
      <c r="J49" s="63"/>
      <c r="K49" s="40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</row>
    <row r="50" spans="1:256" ht="15.75">
      <c r="A50" s="22">
        <v>52</v>
      </c>
      <c r="B50" s="25" t="s">
        <v>123</v>
      </c>
      <c r="C50" s="22" t="s">
        <v>278</v>
      </c>
      <c r="D50" s="24"/>
      <c r="E50" s="68"/>
      <c r="H50" s="30"/>
      <c r="I50" s="30"/>
      <c r="J50" s="63"/>
      <c r="K50" s="40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</row>
    <row r="51" spans="1:256" ht="15.75">
      <c r="A51" s="22">
        <v>53</v>
      </c>
      <c r="B51" s="25" t="s">
        <v>194</v>
      </c>
      <c r="C51" s="22" t="s">
        <v>18</v>
      </c>
      <c r="D51" s="24"/>
      <c r="E51" s="68"/>
      <c r="H51" s="30"/>
      <c r="I51" s="30"/>
      <c r="J51" s="63"/>
      <c r="K51" s="40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</row>
    <row r="52" spans="1:256" ht="15.75">
      <c r="A52" s="22">
        <v>54</v>
      </c>
      <c r="B52" s="25" t="s">
        <v>195</v>
      </c>
      <c r="C52" s="22" t="s">
        <v>18</v>
      </c>
      <c r="D52" s="24"/>
      <c r="E52" s="68"/>
      <c r="H52" s="30"/>
      <c r="I52" s="30"/>
      <c r="J52" s="63"/>
      <c r="K52" s="40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</row>
    <row r="53" spans="1:256" ht="15.75">
      <c r="A53" s="22">
        <v>55</v>
      </c>
      <c r="B53" s="25" t="s">
        <v>196</v>
      </c>
      <c r="C53" s="22" t="s">
        <v>18</v>
      </c>
      <c r="D53" s="24"/>
      <c r="E53" s="68"/>
      <c r="H53" s="30"/>
      <c r="I53" s="30"/>
      <c r="J53" s="63"/>
      <c r="K53" s="40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</row>
    <row r="54" spans="1:256" ht="15.75">
      <c r="A54" s="22">
        <v>60</v>
      </c>
      <c r="B54" s="92" t="s">
        <v>197</v>
      </c>
      <c r="C54" s="93"/>
      <c r="D54" s="93"/>
      <c r="E54" s="66"/>
      <c r="H54" s="30"/>
      <c r="I54" s="30"/>
      <c r="J54" s="63"/>
      <c r="K54" s="40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</row>
    <row r="55" spans="1:256" ht="15.75">
      <c r="A55" s="22">
        <v>61</v>
      </c>
      <c r="B55" s="25" t="s">
        <v>190</v>
      </c>
      <c r="C55" s="22" t="s">
        <v>6</v>
      </c>
      <c r="D55" s="24">
        <v>0</v>
      </c>
      <c r="E55" s="68"/>
      <c r="H55" s="30"/>
      <c r="I55" s="30"/>
      <c r="J55" s="63"/>
      <c r="K55" s="40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</row>
    <row r="56" spans="1:256" ht="15.75">
      <c r="A56" s="22">
        <v>62</v>
      </c>
      <c r="B56" s="25" t="s">
        <v>191</v>
      </c>
      <c r="C56" s="22" t="s">
        <v>6</v>
      </c>
      <c r="D56" s="24">
        <v>0</v>
      </c>
      <c r="E56" s="68"/>
      <c r="H56" s="30"/>
      <c r="I56" s="30"/>
      <c r="J56" s="63"/>
      <c r="K56" s="40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</row>
    <row r="57" spans="1:256" ht="31.5">
      <c r="A57" s="22">
        <v>63</v>
      </c>
      <c r="B57" s="25" t="s">
        <v>192</v>
      </c>
      <c r="C57" s="22" t="s">
        <v>6</v>
      </c>
      <c r="D57" s="24">
        <v>0</v>
      </c>
      <c r="E57" s="68"/>
      <c r="H57" s="30"/>
      <c r="I57" s="30"/>
      <c r="J57" s="63"/>
      <c r="K57" s="40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</row>
    <row r="58" spans="1:256" ht="15.75">
      <c r="A58" s="22">
        <v>64</v>
      </c>
      <c r="B58" s="25" t="s">
        <v>193</v>
      </c>
      <c r="C58" s="22" t="s">
        <v>18</v>
      </c>
      <c r="D58" s="24">
        <v>0</v>
      </c>
      <c r="E58" s="68"/>
      <c r="F58" s="58" t="s">
        <v>321</v>
      </c>
      <c r="H58" s="30"/>
      <c r="I58" s="30"/>
      <c r="J58" s="63"/>
      <c r="K58" s="40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</row>
    <row r="59" spans="1:256" ht="15.75">
      <c r="A59" s="22">
        <v>65</v>
      </c>
      <c r="B59" s="95" t="s">
        <v>279</v>
      </c>
      <c r="C59" s="96"/>
      <c r="D59" s="96"/>
      <c r="E59" s="79"/>
      <c r="H59" s="30"/>
      <c r="I59" s="30"/>
      <c r="J59" s="63"/>
      <c r="K59" s="40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</row>
    <row r="60" spans="1:256" ht="15.75">
      <c r="A60" s="22">
        <v>66</v>
      </c>
      <c r="B60" s="25" t="s">
        <v>123</v>
      </c>
      <c r="C60" s="22" t="s">
        <v>34</v>
      </c>
      <c r="D60" s="24"/>
      <c r="E60" s="68"/>
      <c r="H60" s="30"/>
      <c r="I60" s="30"/>
      <c r="J60" s="63"/>
      <c r="K60" s="40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</row>
    <row r="61" spans="1:256" ht="15.75">
      <c r="A61" s="22">
        <v>67</v>
      </c>
      <c r="B61" s="25" t="s">
        <v>194</v>
      </c>
      <c r="C61" s="22" t="s">
        <v>18</v>
      </c>
      <c r="D61" s="24"/>
      <c r="E61" s="68"/>
      <c r="H61" s="30"/>
      <c r="I61" s="30"/>
      <c r="J61" s="63"/>
      <c r="K61" s="40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  <c r="IV61" s="6"/>
    </row>
    <row r="62" spans="1:256" ht="15.75">
      <c r="A62" s="22">
        <v>68</v>
      </c>
      <c r="B62" s="25" t="s">
        <v>195</v>
      </c>
      <c r="C62" s="22" t="s">
        <v>18</v>
      </c>
      <c r="D62" s="24"/>
      <c r="E62" s="68"/>
      <c r="H62" s="30"/>
      <c r="I62" s="30"/>
      <c r="J62" s="63"/>
      <c r="K62" s="40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</row>
    <row r="63" spans="1:256" ht="15.75">
      <c r="A63" s="22">
        <v>69</v>
      </c>
      <c r="B63" s="25" t="s">
        <v>196</v>
      </c>
      <c r="C63" s="22" t="s">
        <v>18</v>
      </c>
      <c r="D63" s="24"/>
      <c r="E63" s="68"/>
      <c r="H63" s="30"/>
      <c r="I63" s="30"/>
      <c r="J63" s="63"/>
      <c r="K63" s="40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  <c r="IV63" s="6"/>
    </row>
    <row r="64" spans="1:256" ht="15.75">
      <c r="A64" s="22">
        <v>70</v>
      </c>
      <c r="B64" s="95" t="s">
        <v>280</v>
      </c>
      <c r="C64" s="96"/>
      <c r="D64" s="97"/>
      <c r="E64" s="79"/>
      <c r="H64" s="30"/>
      <c r="I64" s="30"/>
      <c r="J64" s="63"/>
      <c r="K64" s="40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</row>
    <row r="65" spans="1:256" ht="15.75">
      <c r="A65" s="22">
        <v>71</v>
      </c>
      <c r="B65" s="25" t="s">
        <v>123</v>
      </c>
      <c r="C65" s="22" t="s">
        <v>34</v>
      </c>
      <c r="D65" s="24"/>
      <c r="E65" s="68"/>
      <c r="H65" s="30"/>
      <c r="I65" s="30"/>
      <c r="J65" s="63"/>
      <c r="K65" s="40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</row>
    <row r="66" spans="1:256" ht="15.75">
      <c r="A66" s="22">
        <v>72</v>
      </c>
      <c r="B66" s="25" t="s">
        <v>194</v>
      </c>
      <c r="C66" s="22" t="s">
        <v>18</v>
      </c>
      <c r="D66" s="24"/>
      <c r="E66" s="68"/>
      <c r="H66" s="30"/>
      <c r="I66" s="30"/>
      <c r="J66" s="63"/>
      <c r="K66" s="40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  <c r="IV66" s="6"/>
    </row>
    <row r="67" spans="1:256" ht="15.75">
      <c r="A67" s="22">
        <v>73</v>
      </c>
      <c r="B67" s="25" t="s">
        <v>195</v>
      </c>
      <c r="C67" s="22" t="s">
        <v>18</v>
      </c>
      <c r="D67" s="24"/>
      <c r="E67" s="68"/>
      <c r="H67" s="30"/>
      <c r="I67" s="30"/>
      <c r="J67" s="63"/>
      <c r="K67" s="40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</row>
    <row r="68" spans="1:256" ht="15.75">
      <c r="A68" s="22">
        <v>74</v>
      </c>
      <c r="B68" s="25" t="s">
        <v>196</v>
      </c>
      <c r="C68" s="22" t="s">
        <v>18</v>
      </c>
      <c r="D68" s="24"/>
      <c r="E68" s="68"/>
      <c r="H68" s="30"/>
      <c r="I68" s="30"/>
      <c r="J68" s="63"/>
      <c r="K68" s="40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</row>
    <row r="69" spans="1:256" ht="15.75">
      <c r="A69" s="22">
        <v>79</v>
      </c>
      <c r="B69" s="92" t="s">
        <v>197</v>
      </c>
      <c r="C69" s="93"/>
      <c r="D69" s="93"/>
      <c r="E69" s="66"/>
      <c r="H69" s="30"/>
      <c r="I69" s="30"/>
      <c r="J69" s="63"/>
      <c r="K69" s="40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</row>
    <row r="70" spans="1:256" ht="15.75">
      <c r="A70" s="22">
        <v>80</v>
      </c>
      <c r="B70" s="25" t="s">
        <v>190</v>
      </c>
      <c r="C70" s="22" t="s">
        <v>6</v>
      </c>
      <c r="D70" s="24">
        <v>0</v>
      </c>
      <c r="E70" s="68"/>
      <c r="H70" s="30"/>
      <c r="I70" s="30"/>
      <c r="J70" s="63"/>
      <c r="K70" s="40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</row>
    <row r="71" spans="1:256" ht="15.75">
      <c r="A71" s="22">
        <v>81</v>
      </c>
      <c r="B71" s="25" t="s">
        <v>191</v>
      </c>
      <c r="C71" s="22" t="s">
        <v>6</v>
      </c>
      <c r="D71" s="24">
        <v>0</v>
      </c>
      <c r="E71" s="68"/>
      <c r="H71" s="30"/>
      <c r="I71" s="30"/>
      <c r="J71" s="63"/>
      <c r="K71" s="40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</row>
    <row r="72" spans="1:256" ht="31.5">
      <c r="A72" s="22">
        <v>82</v>
      </c>
      <c r="B72" s="25" t="s">
        <v>192</v>
      </c>
      <c r="C72" s="22" t="s">
        <v>6</v>
      </c>
      <c r="D72" s="24">
        <v>0</v>
      </c>
      <c r="E72" s="68"/>
      <c r="H72" s="30"/>
      <c r="I72" s="30"/>
      <c r="J72" s="63"/>
      <c r="K72" s="40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</row>
    <row r="73" spans="1:256" ht="15.75">
      <c r="A73" s="22">
        <v>83</v>
      </c>
      <c r="B73" s="25" t="s">
        <v>193</v>
      </c>
      <c r="C73" s="22" t="s">
        <v>18</v>
      </c>
      <c r="D73" s="24">
        <v>0</v>
      </c>
      <c r="E73" s="68"/>
      <c r="F73" s="58" t="s">
        <v>321</v>
      </c>
      <c r="H73" s="30"/>
      <c r="I73" s="30"/>
      <c r="J73" s="63"/>
      <c r="K73" s="40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</row>
    <row r="74" spans="1:256" ht="15.75">
      <c r="A74" s="22">
        <v>84</v>
      </c>
      <c r="B74" s="92" t="s">
        <v>281</v>
      </c>
      <c r="C74" s="93"/>
      <c r="D74" s="93"/>
      <c r="E74" s="66"/>
      <c r="H74" s="30"/>
      <c r="I74" s="30"/>
      <c r="J74" s="63"/>
      <c r="K74" s="40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</row>
    <row r="75" spans="1:256" ht="15.75">
      <c r="A75" s="22">
        <v>85</v>
      </c>
      <c r="B75" s="25" t="s">
        <v>123</v>
      </c>
      <c r="C75" s="22" t="s">
        <v>34</v>
      </c>
      <c r="D75" s="24"/>
      <c r="E75" s="68"/>
      <c r="H75" s="30"/>
      <c r="I75" s="30"/>
      <c r="J75" s="63"/>
      <c r="K75" s="40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</row>
    <row r="76" spans="1:256" ht="15.75">
      <c r="A76" s="22">
        <v>86</v>
      </c>
      <c r="B76" s="25" t="s">
        <v>194</v>
      </c>
      <c r="C76" s="22" t="s">
        <v>18</v>
      </c>
      <c r="D76" s="24"/>
      <c r="E76" s="68"/>
      <c r="H76" s="30"/>
      <c r="I76" s="30"/>
      <c r="J76" s="63"/>
      <c r="K76" s="40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</row>
    <row r="77" spans="1:256" ht="15.75">
      <c r="A77" s="22">
        <v>87</v>
      </c>
      <c r="B77" s="25" t="s">
        <v>195</v>
      </c>
      <c r="C77" s="22" t="s">
        <v>18</v>
      </c>
      <c r="D77" s="24"/>
      <c r="E77" s="68"/>
      <c r="H77" s="30"/>
      <c r="I77" s="30"/>
      <c r="J77" s="63"/>
      <c r="K77" s="40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</row>
    <row r="78" spans="1:256" ht="15.75">
      <c r="A78" s="22">
        <v>88</v>
      </c>
      <c r="B78" s="25" t="s">
        <v>196</v>
      </c>
      <c r="C78" s="22" t="s">
        <v>18</v>
      </c>
      <c r="D78" s="24"/>
      <c r="E78" s="68"/>
      <c r="H78" s="30"/>
      <c r="I78" s="30"/>
      <c r="J78" s="63"/>
      <c r="K78" s="40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  <c r="IV78" s="6"/>
    </row>
    <row r="79" spans="1:256" ht="15.75">
      <c r="A79" s="22">
        <v>93</v>
      </c>
      <c r="B79" s="92" t="s">
        <v>197</v>
      </c>
      <c r="C79" s="93"/>
      <c r="D79" s="93"/>
      <c r="E79" s="66"/>
      <c r="H79" s="30"/>
      <c r="I79" s="30"/>
      <c r="J79" s="63"/>
      <c r="K79" s="40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</row>
    <row r="80" spans="1:256" ht="15.75">
      <c r="A80" s="22">
        <v>94</v>
      </c>
      <c r="B80" s="25" t="s">
        <v>190</v>
      </c>
      <c r="C80" s="22" t="s">
        <v>6</v>
      </c>
      <c r="D80" s="24">
        <v>0</v>
      </c>
      <c r="E80" s="68"/>
      <c r="H80" s="30"/>
      <c r="I80" s="30"/>
      <c r="J80" s="63"/>
      <c r="K80" s="40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  <c r="IV80" s="6"/>
    </row>
    <row r="81" spans="1:256" ht="15.75">
      <c r="A81" s="22">
        <v>95</v>
      </c>
      <c r="B81" s="25" t="s">
        <v>191</v>
      </c>
      <c r="C81" s="22" t="s">
        <v>6</v>
      </c>
      <c r="D81" s="24">
        <v>0</v>
      </c>
      <c r="E81" s="68"/>
      <c r="H81" s="30"/>
      <c r="I81" s="30"/>
      <c r="J81" s="63"/>
      <c r="K81" s="40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</row>
    <row r="82" spans="1:256" ht="31.5">
      <c r="A82" s="22">
        <v>96</v>
      </c>
      <c r="B82" s="25" t="s">
        <v>192</v>
      </c>
      <c r="C82" s="22" t="s">
        <v>6</v>
      </c>
      <c r="D82" s="24">
        <v>0</v>
      </c>
      <c r="E82" s="68"/>
      <c r="H82" s="30"/>
      <c r="I82" s="30"/>
      <c r="J82" s="63"/>
      <c r="K82" s="40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  <c r="IV82" s="6"/>
    </row>
    <row r="83" spans="1:256" ht="15.75">
      <c r="A83" s="22">
        <v>97</v>
      </c>
      <c r="B83" s="25" t="s">
        <v>193</v>
      </c>
      <c r="C83" s="22" t="s">
        <v>18</v>
      </c>
      <c r="D83" s="24">
        <v>0</v>
      </c>
      <c r="E83" s="68"/>
      <c r="H83" s="30"/>
      <c r="I83" s="30"/>
      <c r="J83" s="63"/>
      <c r="K83" s="40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  <c r="IV83" s="6"/>
    </row>
    <row r="84" spans="1:256" ht="15.75">
      <c r="A84" s="22">
        <v>112</v>
      </c>
      <c r="B84" s="95" t="s">
        <v>282</v>
      </c>
      <c r="C84" s="96"/>
      <c r="D84" s="97"/>
      <c r="E84" s="79"/>
      <c r="H84" s="30"/>
      <c r="I84" s="30"/>
      <c r="J84" s="63"/>
      <c r="K84" s="40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  <c r="IV84" s="6"/>
    </row>
    <row r="85" spans="1:256" ht="15.75">
      <c r="A85" s="22">
        <v>113</v>
      </c>
      <c r="B85" s="25" t="s">
        <v>123</v>
      </c>
      <c r="C85" s="22" t="s">
        <v>283</v>
      </c>
      <c r="D85" s="24"/>
      <c r="E85" s="68"/>
      <c r="H85" s="30"/>
      <c r="I85" s="30"/>
      <c r="J85" s="63"/>
      <c r="K85" s="40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  <c r="IU85" s="6"/>
      <c r="IV85" s="6"/>
    </row>
    <row r="86" spans="1:256" ht="15.75">
      <c r="A86" s="22">
        <v>114</v>
      </c>
      <c r="B86" s="25" t="s">
        <v>194</v>
      </c>
      <c r="C86" s="22" t="s">
        <v>18</v>
      </c>
      <c r="D86" s="24"/>
      <c r="E86" s="68"/>
      <c r="H86" s="30"/>
      <c r="I86" s="30"/>
      <c r="J86" s="63"/>
      <c r="K86" s="40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6"/>
      <c r="IU86" s="6"/>
      <c r="IV86" s="6"/>
    </row>
    <row r="87" spans="1:256" ht="15.75">
      <c r="A87" s="22">
        <v>115</v>
      </c>
      <c r="B87" s="25" t="s">
        <v>195</v>
      </c>
      <c r="C87" s="22" t="s">
        <v>18</v>
      </c>
      <c r="D87" s="24"/>
      <c r="E87" s="68"/>
      <c r="H87" s="30"/>
      <c r="I87" s="30"/>
      <c r="J87" s="63"/>
      <c r="K87" s="40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  <c r="IT87" s="6"/>
      <c r="IU87" s="6"/>
      <c r="IV87" s="6"/>
    </row>
    <row r="88" spans="1:256" ht="15.75">
      <c r="A88" s="22">
        <v>116</v>
      </c>
      <c r="B88" s="25" t="s">
        <v>196</v>
      </c>
      <c r="C88" s="22" t="s">
        <v>18</v>
      </c>
      <c r="D88" s="24"/>
      <c r="E88" s="68"/>
      <c r="H88" s="30"/>
      <c r="I88" s="30"/>
      <c r="J88" s="63"/>
      <c r="K88" s="40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  <c r="IU88" s="6"/>
      <c r="IV88" s="6"/>
    </row>
    <row r="89" spans="1:256" ht="15.75">
      <c r="A89" s="22">
        <v>121</v>
      </c>
      <c r="B89" s="92" t="s">
        <v>197</v>
      </c>
      <c r="C89" s="93"/>
      <c r="D89" s="94"/>
      <c r="E89" s="66"/>
      <c r="H89" s="30"/>
      <c r="I89" s="30"/>
      <c r="J89" s="63"/>
      <c r="K89" s="40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  <c r="IT89" s="6"/>
      <c r="IU89" s="6"/>
      <c r="IV89" s="6"/>
    </row>
    <row r="90" spans="1:256" ht="15.75">
      <c r="A90" s="22">
        <v>122</v>
      </c>
      <c r="B90" s="25" t="s">
        <v>190</v>
      </c>
      <c r="C90" s="22" t="s">
        <v>6</v>
      </c>
      <c r="D90" s="24">
        <v>0</v>
      </c>
      <c r="E90" s="68"/>
      <c r="H90" s="30"/>
      <c r="I90" s="30"/>
      <c r="J90" s="63"/>
      <c r="K90" s="40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  <c r="IU90" s="6"/>
      <c r="IV90" s="6"/>
    </row>
    <row r="91" spans="1:256" ht="15.75">
      <c r="A91" s="22">
        <v>123</v>
      </c>
      <c r="B91" s="25" t="s">
        <v>191</v>
      </c>
      <c r="C91" s="22" t="s">
        <v>6</v>
      </c>
      <c r="D91" s="24">
        <v>0</v>
      </c>
      <c r="E91" s="68"/>
      <c r="H91" s="30"/>
      <c r="I91" s="30"/>
      <c r="J91" s="63"/>
      <c r="K91" s="40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  <c r="IV91" s="6"/>
    </row>
    <row r="92" spans="1:256" ht="31.5">
      <c r="A92" s="22">
        <v>124</v>
      </c>
      <c r="B92" s="25" t="s">
        <v>192</v>
      </c>
      <c r="C92" s="22" t="s">
        <v>6</v>
      </c>
      <c r="D92" s="24">
        <v>0</v>
      </c>
      <c r="E92" s="68"/>
      <c r="H92" s="30"/>
      <c r="I92" s="30"/>
      <c r="J92" s="63"/>
      <c r="K92" s="40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</row>
    <row r="93" spans="1:256" ht="15.75">
      <c r="A93" s="22">
        <v>125</v>
      </c>
      <c r="B93" s="25" t="s">
        <v>193</v>
      </c>
      <c r="C93" s="22" t="s">
        <v>18</v>
      </c>
      <c r="D93" s="24">
        <v>0</v>
      </c>
      <c r="E93" s="68"/>
      <c r="H93" s="30"/>
      <c r="I93" s="30"/>
      <c r="J93" s="63"/>
      <c r="K93" s="40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  <c r="IV93" s="6"/>
    </row>
    <row r="94" spans="1:256" ht="15.75">
      <c r="A94" s="22">
        <v>126</v>
      </c>
      <c r="B94" s="92" t="s">
        <v>198</v>
      </c>
      <c r="C94" s="93"/>
      <c r="D94" s="94"/>
      <c r="E94" s="66"/>
      <c r="H94" s="30"/>
      <c r="I94" s="30"/>
      <c r="J94" s="63"/>
      <c r="K94" s="40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  <c r="IV94" s="6"/>
    </row>
    <row r="95" spans="1:256" ht="31.5">
      <c r="A95" s="22">
        <v>127</v>
      </c>
      <c r="B95" s="25" t="s">
        <v>199</v>
      </c>
      <c r="C95" s="22" t="s">
        <v>6</v>
      </c>
      <c r="D95" s="24">
        <v>0</v>
      </c>
      <c r="E95" s="68"/>
      <c r="H95" s="30"/>
      <c r="I95" s="30"/>
      <c r="J95" s="63"/>
      <c r="K95" s="40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  <c r="IT95" s="6"/>
      <c r="IU95" s="6"/>
      <c r="IV95" s="6"/>
    </row>
    <row r="96" spans="1:11" ht="15.75">
      <c r="A96" s="22">
        <v>128</v>
      </c>
      <c r="B96" s="25" t="s">
        <v>200</v>
      </c>
      <c r="C96" s="22" t="s">
        <v>6</v>
      </c>
      <c r="D96" s="24">
        <v>0</v>
      </c>
      <c r="E96" s="68"/>
      <c r="H96" s="30"/>
      <c r="I96" s="30"/>
      <c r="J96" s="63"/>
      <c r="K96" s="40"/>
    </row>
    <row r="97" spans="1:11" ht="31.5">
      <c r="A97" s="22">
        <v>129</v>
      </c>
      <c r="B97" s="25" t="s">
        <v>201</v>
      </c>
      <c r="C97" s="22" t="s">
        <v>18</v>
      </c>
      <c r="D97" s="24">
        <v>0</v>
      </c>
      <c r="E97" s="68"/>
      <c r="H97" s="30"/>
      <c r="I97" s="30"/>
      <c r="J97" s="63"/>
      <c r="K97" s="40"/>
    </row>
    <row r="98" spans="2:5" ht="15.75">
      <c r="B98" s="98"/>
      <c r="C98" s="98"/>
      <c r="D98" s="98"/>
      <c r="E98" s="80"/>
    </row>
  </sheetData>
  <sheetProtection/>
  <mergeCells count="16">
    <mergeCell ref="A1:D1"/>
    <mergeCell ref="B2:D2"/>
    <mergeCell ref="B7:D7"/>
    <mergeCell ref="B43:D43"/>
    <mergeCell ref="B48:D48"/>
    <mergeCell ref="B49:D49"/>
    <mergeCell ref="B84:D84"/>
    <mergeCell ref="B89:D89"/>
    <mergeCell ref="B94:D94"/>
    <mergeCell ref="B98:D98"/>
    <mergeCell ref="B54:D54"/>
    <mergeCell ref="B59:D59"/>
    <mergeCell ref="B64:D64"/>
    <mergeCell ref="B69:D69"/>
    <mergeCell ref="B74:D74"/>
    <mergeCell ref="B79:D7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44"/>
  <sheetViews>
    <sheetView tabSelected="1" zoomScalePageLayoutView="0" workbookViewId="0" topLeftCell="A34">
      <selection activeCell="C9" sqref="C9"/>
    </sheetView>
  </sheetViews>
  <sheetFormatPr defaultColWidth="9.140625" defaultRowHeight="15" outlineLevelCol="1"/>
  <cols>
    <col min="1" max="1" width="5.8515625" style="1" customWidth="1"/>
    <col min="2" max="2" width="47.28125" style="15" customWidth="1"/>
    <col min="3" max="3" width="10.57421875" style="1" customWidth="1"/>
    <col min="4" max="4" width="14.00390625" style="21" bestFit="1" customWidth="1"/>
    <col min="5" max="5" width="7.00390625" style="21" customWidth="1"/>
    <col min="6" max="6" width="11.00390625" style="58" hidden="1" customWidth="1" outlineLevel="1"/>
    <col min="7" max="8" width="10.421875" style="58" hidden="1" customWidth="1" outlineLevel="1"/>
    <col min="9" max="9" width="11.421875" style="58" hidden="1" customWidth="1" outlineLevel="1"/>
    <col min="10" max="10" width="12.140625" style="59" hidden="1" customWidth="1" outlineLevel="1"/>
    <col min="11" max="11" width="11.28125" style="60" bestFit="1" customWidth="1" collapsed="1"/>
    <col min="12" max="12" width="9.140625" style="40" customWidth="1"/>
    <col min="13" max="16384" width="9.140625" style="1" customWidth="1"/>
  </cols>
  <sheetData>
    <row r="1" spans="1:5" ht="15.75">
      <c r="A1" s="82" t="s">
        <v>186</v>
      </c>
      <c r="B1" s="82"/>
      <c r="C1" s="82"/>
      <c r="D1" s="82"/>
      <c r="E1" s="57"/>
    </row>
    <row r="2" spans="2:4" ht="15.75">
      <c r="B2" s="99" t="s">
        <v>322</v>
      </c>
      <c r="C2" s="99"/>
      <c r="D2" s="99"/>
    </row>
    <row r="3" spans="1:11" ht="31.5">
      <c r="A3" s="22" t="s">
        <v>0</v>
      </c>
      <c r="B3" s="23" t="s">
        <v>1</v>
      </c>
      <c r="C3" s="61" t="s">
        <v>2</v>
      </c>
      <c r="D3" s="27" t="s">
        <v>3</v>
      </c>
      <c r="E3" s="62"/>
      <c r="H3" s="30"/>
      <c r="I3" s="30"/>
      <c r="J3" s="63"/>
      <c r="K3" s="40"/>
    </row>
    <row r="4" spans="1:256" ht="15.75">
      <c r="A4" s="22">
        <v>1</v>
      </c>
      <c r="B4" s="23" t="s">
        <v>4</v>
      </c>
      <c r="C4" s="22" t="s">
        <v>5</v>
      </c>
      <c r="D4" s="64" t="s">
        <v>323</v>
      </c>
      <c r="E4" s="65"/>
      <c r="H4" s="30"/>
      <c r="I4" s="30"/>
      <c r="J4" s="63"/>
      <c r="K4" s="40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ht="15.75">
      <c r="A5" s="22">
        <v>2</v>
      </c>
      <c r="B5" s="23" t="s">
        <v>117</v>
      </c>
      <c r="C5" s="22" t="s">
        <v>5</v>
      </c>
      <c r="D5" s="64" t="s">
        <v>324</v>
      </c>
      <c r="E5" s="65"/>
      <c r="H5" s="30"/>
      <c r="I5" s="30"/>
      <c r="J5" s="63"/>
      <c r="K5" s="40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15.75">
      <c r="A6" s="22">
        <v>3</v>
      </c>
      <c r="B6" s="23" t="s">
        <v>118</v>
      </c>
      <c r="C6" s="22" t="s">
        <v>5</v>
      </c>
      <c r="D6" s="64" t="s">
        <v>325</v>
      </c>
      <c r="E6" s="65"/>
      <c r="H6" s="30"/>
      <c r="I6" s="30"/>
      <c r="J6" s="63"/>
      <c r="K6" s="40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15.75">
      <c r="A7" s="22">
        <v>4</v>
      </c>
      <c r="B7" s="92" t="s">
        <v>316</v>
      </c>
      <c r="C7" s="93"/>
      <c r="D7" s="94"/>
      <c r="E7" s="66"/>
      <c r="H7" s="30"/>
      <c r="I7" s="30"/>
      <c r="J7" s="63"/>
      <c r="K7" s="40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ht="31.5">
      <c r="A8" s="22">
        <v>5</v>
      </c>
      <c r="B8" s="23" t="s">
        <v>119</v>
      </c>
      <c r="C8" s="22" t="s">
        <v>18</v>
      </c>
      <c r="D8" s="67">
        <f>'[2]трансп'!AV57</f>
        <v>5699.52</v>
      </c>
      <c r="E8" s="68"/>
      <c r="H8" s="30"/>
      <c r="I8" s="30"/>
      <c r="J8" s="63"/>
      <c r="K8" s="40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ht="15.75">
      <c r="A9" s="22">
        <v>6</v>
      </c>
      <c r="B9" s="25" t="s">
        <v>126</v>
      </c>
      <c r="C9" s="22" t="s">
        <v>18</v>
      </c>
      <c r="D9" s="67">
        <f>'[2]трансп'!AV58</f>
        <v>0</v>
      </c>
      <c r="E9" s="68"/>
      <c r="H9" s="30"/>
      <c r="I9" s="30"/>
      <c r="J9" s="63"/>
      <c r="K9" s="40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ht="15.75">
      <c r="A10" s="22">
        <v>7</v>
      </c>
      <c r="B10" s="25" t="s">
        <v>127</v>
      </c>
      <c r="C10" s="22" t="s">
        <v>18</v>
      </c>
      <c r="D10" s="67">
        <f>'[2]трансп'!AV59</f>
        <v>5206.62</v>
      </c>
      <c r="E10" s="68"/>
      <c r="H10" s="30"/>
      <c r="I10" s="30"/>
      <c r="J10" s="63"/>
      <c r="K10" s="40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ht="47.25">
      <c r="A11" s="22">
        <v>8</v>
      </c>
      <c r="B11" s="26" t="s">
        <v>270</v>
      </c>
      <c r="C11" s="22" t="s">
        <v>18</v>
      </c>
      <c r="D11" s="67">
        <f>'[2]трансп'!AV60</f>
        <v>25348.15</v>
      </c>
      <c r="E11" s="62"/>
      <c r="H11" s="30"/>
      <c r="I11" s="30"/>
      <c r="J11" s="63"/>
      <c r="K11" s="40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ht="15.75">
      <c r="A12" s="22">
        <v>9</v>
      </c>
      <c r="B12" s="28" t="s">
        <v>271</v>
      </c>
      <c r="C12" s="22" t="s">
        <v>18</v>
      </c>
      <c r="D12" s="67">
        <f>'[2]трансп'!AV61</f>
        <v>12070.306000000002</v>
      </c>
      <c r="E12" s="68"/>
      <c r="H12" s="30"/>
      <c r="I12" s="30"/>
      <c r="J12" s="63"/>
      <c r="K12" s="40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ht="15.75">
      <c r="A13" s="22">
        <v>10</v>
      </c>
      <c r="B13" s="25" t="s">
        <v>128</v>
      </c>
      <c r="C13" s="22" t="s">
        <v>18</v>
      </c>
      <c r="D13" s="67">
        <f>'[2]трансп'!AV62</f>
        <v>6101.568</v>
      </c>
      <c r="E13" s="68"/>
      <c r="H13" s="30"/>
      <c r="I13" s="30"/>
      <c r="J13" s="63"/>
      <c r="K13" s="40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ht="15.75">
      <c r="A14" s="22">
        <v>11</v>
      </c>
      <c r="B14" s="25" t="s">
        <v>129</v>
      </c>
      <c r="C14" s="22" t="s">
        <v>18</v>
      </c>
      <c r="D14" s="67">
        <f>'[2]трансп'!AV63</f>
        <v>7176.276</v>
      </c>
      <c r="E14" s="68"/>
      <c r="H14" s="30"/>
      <c r="I14" s="30"/>
      <c r="J14" s="63"/>
      <c r="K14" s="40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ht="15.75">
      <c r="A15" s="22">
        <v>12</v>
      </c>
      <c r="B15" s="23" t="s">
        <v>120</v>
      </c>
      <c r="C15" s="22" t="s">
        <v>18</v>
      </c>
      <c r="D15" s="67">
        <f>'[2]трансп'!AV64</f>
        <v>29853.92</v>
      </c>
      <c r="E15" s="62"/>
      <c r="H15" s="30"/>
      <c r="I15" s="30"/>
      <c r="J15" s="63"/>
      <c r="K15" s="40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ht="15.75">
      <c r="A16" s="22">
        <v>13</v>
      </c>
      <c r="B16" s="25" t="s">
        <v>187</v>
      </c>
      <c r="C16" s="22" t="s">
        <v>18</v>
      </c>
      <c r="D16" s="67">
        <f>'[2]трансп'!AV65</f>
        <v>29853.92</v>
      </c>
      <c r="E16" s="68"/>
      <c r="H16" s="30"/>
      <c r="I16" s="30"/>
      <c r="J16" s="63"/>
      <c r="K16" s="40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ht="15.75">
      <c r="A17" s="22">
        <v>14</v>
      </c>
      <c r="B17" s="25" t="s">
        <v>188</v>
      </c>
      <c r="C17" s="22" t="s">
        <v>18</v>
      </c>
      <c r="D17" s="67">
        <f>'[2]трансп'!AV66</f>
        <v>0</v>
      </c>
      <c r="E17" s="68"/>
      <c r="H17" s="30"/>
      <c r="I17" s="30"/>
      <c r="J17" s="63"/>
      <c r="K17" s="40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1:256" ht="15.75">
      <c r="A18" s="22">
        <v>15</v>
      </c>
      <c r="B18" s="25" t="s">
        <v>130</v>
      </c>
      <c r="C18" s="22" t="s">
        <v>18</v>
      </c>
      <c r="D18" s="67">
        <f>'[2]трансп'!AV67</f>
        <v>0</v>
      </c>
      <c r="E18" s="68"/>
      <c r="H18" s="30"/>
      <c r="I18" s="30"/>
      <c r="J18" s="63"/>
      <c r="K18" s="40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ht="31.5">
      <c r="A19" s="22">
        <v>16</v>
      </c>
      <c r="B19" s="25" t="s">
        <v>131</v>
      </c>
      <c r="C19" s="22" t="s">
        <v>18</v>
      </c>
      <c r="D19" s="67">
        <f>'[2]трансп'!AV68</f>
        <v>0</v>
      </c>
      <c r="E19" s="68"/>
      <c r="H19" s="30"/>
      <c r="I19" s="30"/>
      <c r="J19" s="63"/>
      <c r="K19" s="40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1:256" ht="15.75">
      <c r="A20" s="22">
        <v>17</v>
      </c>
      <c r="B20" s="25" t="s">
        <v>132</v>
      </c>
      <c r="C20" s="22" t="s">
        <v>18</v>
      </c>
      <c r="D20" s="67">
        <f>'[2]трансп'!AV69</f>
        <v>0</v>
      </c>
      <c r="E20" s="68"/>
      <c r="H20" s="30"/>
      <c r="I20" s="30"/>
      <c r="J20" s="63"/>
      <c r="K20" s="40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1:256" ht="15.75">
      <c r="A21" s="22">
        <v>18</v>
      </c>
      <c r="B21" s="23" t="s">
        <v>121</v>
      </c>
      <c r="C21" s="22" t="s">
        <v>18</v>
      </c>
      <c r="D21" s="67">
        <f>'[2]трансп'!AV70</f>
        <v>35553.44</v>
      </c>
      <c r="E21" s="62"/>
      <c r="H21" s="30"/>
      <c r="I21" s="30"/>
      <c r="J21" s="63"/>
      <c r="K21" s="40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56" ht="31.5">
      <c r="A22" s="22">
        <v>19</v>
      </c>
      <c r="B22" s="25" t="s">
        <v>122</v>
      </c>
      <c r="C22" s="22" t="s">
        <v>18</v>
      </c>
      <c r="D22" s="67">
        <f>'[2]трансп'!AV71</f>
        <v>11801.088</v>
      </c>
      <c r="E22" s="68"/>
      <c r="F22" s="70"/>
      <c r="G22" s="70"/>
      <c r="H22" s="71"/>
      <c r="I22" s="71"/>
      <c r="J22" s="72"/>
      <c r="K22" s="40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1:256" ht="15.75">
      <c r="A23" s="22">
        <v>20</v>
      </c>
      <c r="B23" s="25" t="s">
        <v>124</v>
      </c>
      <c r="C23" s="22" t="s">
        <v>18</v>
      </c>
      <c r="D23" s="67">
        <f>'[2]трансп'!AV72</f>
        <v>0</v>
      </c>
      <c r="E23" s="68"/>
      <c r="F23" s="70"/>
      <c r="G23" s="70"/>
      <c r="H23" s="71"/>
      <c r="I23" s="71"/>
      <c r="J23" s="72"/>
      <c r="K23" s="40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256" ht="15.75">
      <c r="A24" s="22">
        <v>21</v>
      </c>
      <c r="B24" s="25" t="s">
        <v>125</v>
      </c>
      <c r="C24" s="22" t="s">
        <v>18</v>
      </c>
      <c r="D24" s="67">
        <f>'[2]трансп'!AV73</f>
        <v>700.85</v>
      </c>
      <c r="E24" s="68"/>
      <c r="F24" s="73" t="s">
        <v>317</v>
      </c>
      <c r="G24" s="73" t="s">
        <v>318</v>
      </c>
      <c r="H24" s="74"/>
      <c r="I24" s="74" t="s">
        <v>284</v>
      </c>
      <c r="J24" s="75" t="s">
        <v>285</v>
      </c>
      <c r="K24" s="40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ht="47.25">
      <c r="A25" s="22">
        <v>22</v>
      </c>
      <c r="B25" s="76" t="s">
        <v>272</v>
      </c>
      <c r="C25" s="22" t="s">
        <v>18</v>
      </c>
      <c r="D25" s="67">
        <f>'[2]трансп'!AV74</f>
        <v>21494.16</v>
      </c>
      <c r="E25" s="66"/>
      <c r="F25" s="73">
        <f>SUM(F26:F38)</f>
        <v>24.319999999999997</v>
      </c>
      <c r="G25" s="73">
        <f>SUM(G26:G38)</f>
        <v>25.659999999999997</v>
      </c>
      <c r="H25" s="74"/>
      <c r="I25" s="74"/>
      <c r="J25" s="75"/>
      <c r="K25" s="40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ht="15.75">
      <c r="A26" s="22">
        <v>23</v>
      </c>
      <c r="B26" s="29" t="s">
        <v>248</v>
      </c>
      <c r="C26" s="22" t="s">
        <v>18</v>
      </c>
      <c r="D26" s="67">
        <f>'[2]трансп'!AV75</f>
        <v>7176.276</v>
      </c>
      <c r="E26" s="68"/>
      <c r="F26" s="73">
        <v>4.65</v>
      </c>
      <c r="G26" s="73">
        <v>4.91</v>
      </c>
      <c r="H26" s="74"/>
      <c r="I26" s="78">
        <v>192.6</v>
      </c>
      <c r="J26" s="75">
        <f>F26*6*I26+G26*6*I26</f>
        <v>11047.536</v>
      </c>
      <c r="K26" s="40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ht="15.75">
      <c r="A27" s="22">
        <v>24</v>
      </c>
      <c r="B27" s="29" t="s">
        <v>250</v>
      </c>
      <c r="C27" s="22" t="s">
        <v>18</v>
      </c>
      <c r="D27" s="67">
        <f>'[2]трансп'!AV76</f>
        <v>0</v>
      </c>
      <c r="E27" s="68"/>
      <c r="F27" s="73">
        <v>5.05</v>
      </c>
      <c r="G27" s="73">
        <v>5.4</v>
      </c>
      <c r="H27" s="74"/>
      <c r="I27" s="75">
        <f>I26</f>
        <v>192.6</v>
      </c>
      <c r="J27" s="75">
        <f aca="true" t="shared" si="0" ref="J27:J42">F27*6*I27+G27*6*I27</f>
        <v>12076.02</v>
      </c>
      <c r="K27" s="40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56" ht="15.75">
      <c r="A28" s="22">
        <v>25</v>
      </c>
      <c r="B28" s="29" t="s">
        <v>273</v>
      </c>
      <c r="C28" s="22" t="s">
        <v>18</v>
      </c>
      <c r="D28" s="67">
        <f>'[2]трансп'!AV77</f>
        <v>0</v>
      </c>
      <c r="E28" s="68"/>
      <c r="F28" s="73"/>
      <c r="G28" s="73"/>
      <c r="H28" s="74"/>
      <c r="I28" s="75">
        <f>I26</f>
        <v>192.6</v>
      </c>
      <c r="J28" s="75">
        <f t="shared" si="0"/>
        <v>0</v>
      </c>
      <c r="K28" s="40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pans="1:256" ht="15.75">
      <c r="A29" s="22">
        <v>26</v>
      </c>
      <c r="B29" s="29" t="s">
        <v>274</v>
      </c>
      <c r="C29" s="22" t="s">
        <v>18</v>
      </c>
      <c r="D29" s="67">
        <f>'[2]трансп'!AV78</f>
        <v>0</v>
      </c>
      <c r="E29" s="68"/>
      <c r="F29" s="73"/>
      <c r="G29" s="73"/>
      <c r="H29" s="74"/>
      <c r="I29" s="75">
        <f>I26</f>
        <v>192.6</v>
      </c>
      <c r="J29" s="75">
        <f t="shared" si="0"/>
        <v>0</v>
      </c>
      <c r="K29" s="40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pans="1:256" ht="15.75">
      <c r="A30" s="22">
        <v>27</v>
      </c>
      <c r="B30" s="29" t="s">
        <v>253</v>
      </c>
      <c r="C30" s="22" t="s">
        <v>18</v>
      </c>
      <c r="D30" s="67">
        <f>'[2]трансп'!AV79</f>
        <v>3593.916</v>
      </c>
      <c r="E30" s="68"/>
      <c r="F30" s="73">
        <v>2.6</v>
      </c>
      <c r="G30" s="73">
        <v>2.75</v>
      </c>
      <c r="H30" s="74"/>
      <c r="I30" s="75">
        <f aca="true" t="shared" si="1" ref="I30:I42">I29</f>
        <v>192.6</v>
      </c>
      <c r="J30" s="75">
        <f t="shared" si="0"/>
        <v>6182.460000000001</v>
      </c>
      <c r="K30" s="40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spans="1:256" ht="15.75">
      <c r="A31" s="22">
        <v>28</v>
      </c>
      <c r="B31" s="29" t="s">
        <v>255</v>
      </c>
      <c r="C31" s="22" t="s">
        <v>18</v>
      </c>
      <c r="D31" s="67">
        <f>'[2]трансп'!AV80</f>
        <v>0</v>
      </c>
      <c r="E31" s="68"/>
      <c r="F31" s="73">
        <v>0.8</v>
      </c>
      <c r="G31" s="73">
        <v>1</v>
      </c>
      <c r="H31" s="74"/>
      <c r="I31" s="75">
        <f t="shared" si="1"/>
        <v>192.6</v>
      </c>
      <c r="J31" s="75">
        <f t="shared" si="0"/>
        <v>2080.08</v>
      </c>
      <c r="K31" s="40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</row>
    <row r="32" spans="1:256" ht="78.75">
      <c r="A32" s="22">
        <v>29</v>
      </c>
      <c r="B32" s="29" t="s">
        <v>256</v>
      </c>
      <c r="C32" s="22" t="s">
        <v>18</v>
      </c>
      <c r="D32" s="67">
        <f>'[2]трансп'!AV81</f>
        <v>8008.307999999999</v>
      </c>
      <c r="E32" s="68"/>
      <c r="F32" s="73">
        <v>4.15</v>
      </c>
      <c r="G32" s="73">
        <v>4.5</v>
      </c>
      <c r="H32" s="74"/>
      <c r="I32" s="75">
        <f t="shared" si="1"/>
        <v>192.6</v>
      </c>
      <c r="J32" s="75">
        <f t="shared" si="0"/>
        <v>9995.94</v>
      </c>
      <c r="K32" s="40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</row>
    <row r="33" spans="1:256" ht="15.75">
      <c r="A33" s="22">
        <v>30</v>
      </c>
      <c r="B33" s="29" t="s">
        <v>257</v>
      </c>
      <c r="C33" s="22" t="s">
        <v>18</v>
      </c>
      <c r="D33" s="67">
        <f>'[2]трансп'!AV82</f>
        <v>138.672</v>
      </c>
      <c r="E33" s="68"/>
      <c r="F33" s="73">
        <v>0.06</v>
      </c>
      <c r="G33" s="73">
        <v>0.06</v>
      </c>
      <c r="H33" s="74"/>
      <c r="I33" s="75">
        <f t="shared" si="1"/>
        <v>192.6</v>
      </c>
      <c r="J33" s="75">
        <f t="shared" si="0"/>
        <v>138.672</v>
      </c>
      <c r="K33" s="40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</row>
    <row r="34" spans="1:256" ht="15.75">
      <c r="A34" s="22">
        <v>31</v>
      </c>
      <c r="B34" s="29" t="s">
        <v>260</v>
      </c>
      <c r="C34" s="22" t="s">
        <v>18</v>
      </c>
      <c r="D34" s="67">
        <f>'[2]трансп'!AV83</f>
        <v>1132.4879999999998</v>
      </c>
      <c r="E34" s="68"/>
      <c r="F34" s="73">
        <v>0.45</v>
      </c>
      <c r="G34" s="73">
        <v>0.47</v>
      </c>
      <c r="H34" s="74"/>
      <c r="I34" s="75">
        <f t="shared" si="1"/>
        <v>192.6</v>
      </c>
      <c r="J34" s="75">
        <f t="shared" si="0"/>
        <v>1063.152</v>
      </c>
      <c r="K34" s="40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  <row r="35" spans="1:256" ht="15.75">
      <c r="A35" s="22">
        <v>32</v>
      </c>
      <c r="B35" s="29" t="s">
        <v>261</v>
      </c>
      <c r="C35" s="22" t="s">
        <v>18</v>
      </c>
      <c r="D35" s="67">
        <f>'[2]трансп'!AV84</f>
        <v>358.236</v>
      </c>
      <c r="E35" s="68"/>
      <c r="F35" s="73">
        <v>0.14</v>
      </c>
      <c r="G35" s="73">
        <v>0.15</v>
      </c>
      <c r="H35" s="74"/>
      <c r="I35" s="75">
        <f t="shared" si="1"/>
        <v>192.6</v>
      </c>
      <c r="J35" s="75">
        <f t="shared" si="0"/>
        <v>335.124</v>
      </c>
      <c r="K35" s="40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</row>
    <row r="36" spans="1:256" ht="15.75">
      <c r="A36" s="22">
        <v>33</v>
      </c>
      <c r="B36" s="29" t="s">
        <v>263</v>
      </c>
      <c r="C36" s="22" t="s">
        <v>18</v>
      </c>
      <c r="D36" s="67">
        <f>'[2]трансп'!AV85</f>
        <v>92.448</v>
      </c>
      <c r="E36" s="68"/>
      <c r="F36" s="73">
        <v>0.04</v>
      </c>
      <c r="G36" s="73">
        <v>0.04</v>
      </c>
      <c r="H36" s="74"/>
      <c r="I36" s="75">
        <f t="shared" si="1"/>
        <v>192.6</v>
      </c>
      <c r="J36" s="75">
        <f t="shared" si="0"/>
        <v>92.448</v>
      </c>
      <c r="K36" s="40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</row>
    <row r="37" spans="1:256" ht="31.5">
      <c r="A37" s="22">
        <v>34</v>
      </c>
      <c r="B37" s="29" t="s">
        <v>319</v>
      </c>
      <c r="C37" s="22" t="s">
        <v>18</v>
      </c>
      <c r="D37" s="67">
        <f>'[2]трансп'!AV86</f>
        <v>993.8159999999999</v>
      </c>
      <c r="E37" s="68"/>
      <c r="F37" s="73">
        <v>4.88</v>
      </c>
      <c r="G37" s="73">
        <v>4.88</v>
      </c>
      <c r="H37" s="74"/>
      <c r="I37" s="75">
        <f t="shared" si="1"/>
        <v>192.6</v>
      </c>
      <c r="J37" s="75">
        <f t="shared" si="0"/>
        <v>11278.656</v>
      </c>
      <c r="K37" s="40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</row>
    <row r="38" spans="1:256" ht="15.75">
      <c r="A38" s="22">
        <v>35</v>
      </c>
      <c r="B38" s="29" t="s">
        <v>327</v>
      </c>
      <c r="C38" s="22" t="s">
        <v>18</v>
      </c>
      <c r="D38" s="67">
        <f>'[2]трансп'!AV87</f>
        <v>0</v>
      </c>
      <c r="E38" s="68"/>
      <c r="F38" s="73">
        <v>1.5</v>
      </c>
      <c r="G38" s="73">
        <v>1.5</v>
      </c>
      <c r="H38" s="74"/>
      <c r="I38" s="75">
        <f t="shared" si="1"/>
        <v>192.6</v>
      </c>
      <c r="J38" s="75">
        <f t="shared" si="0"/>
        <v>3466.7999999999997</v>
      </c>
      <c r="K38" s="40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</row>
    <row r="39" spans="1:256" ht="15.75">
      <c r="A39" s="22">
        <v>36</v>
      </c>
      <c r="B39" s="29" t="s">
        <v>275</v>
      </c>
      <c r="C39" s="22" t="s">
        <v>18</v>
      </c>
      <c r="D39" s="67">
        <f>'[2]трансп'!AV88</f>
        <v>0</v>
      </c>
      <c r="E39" s="68"/>
      <c r="F39" s="73"/>
      <c r="G39" s="73"/>
      <c r="H39" s="74"/>
      <c r="I39" s="75">
        <f t="shared" si="1"/>
        <v>192.6</v>
      </c>
      <c r="J39" s="75">
        <f t="shared" si="0"/>
        <v>0</v>
      </c>
      <c r="K39" s="40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</row>
    <row r="40" spans="1:256" ht="15.75">
      <c r="A40" s="22">
        <v>37</v>
      </c>
      <c r="B40" s="29" t="s">
        <v>320</v>
      </c>
      <c r="C40" s="22" t="s">
        <v>18</v>
      </c>
      <c r="D40" s="67">
        <f>'[2]трансп'!AV89</f>
        <v>0</v>
      </c>
      <c r="E40" s="68"/>
      <c r="F40" s="73"/>
      <c r="G40" s="73"/>
      <c r="H40" s="74"/>
      <c r="I40" s="75">
        <f t="shared" si="1"/>
        <v>192.6</v>
      </c>
      <c r="J40" s="75">
        <f t="shared" si="0"/>
        <v>0</v>
      </c>
      <c r="K40" s="40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</row>
    <row r="41" spans="1:256" ht="15.75">
      <c r="A41" s="22">
        <v>38</v>
      </c>
      <c r="B41" s="29" t="s">
        <v>328</v>
      </c>
      <c r="C41" s="22" t="s">
        <v>18</v>
      </c>
      <c r="D41" s="67">
        <f>'[2]трансп'!AV90</f>
        <v>0</v>
      </c>
      <c r="E41" s="68"/>
      <c r="F41" s="73"/>
      <c r="G41" s="73"/>
      <c r="H41" s="74"/>
      <c r="I41" s="75">
        <f t="shared" si="1"/>
        <v>192.6</v>
      </c>
      <c r="J41" s="75">
        <f t="shared" si="0"/>
        <v>0</v>
      </c>
      <c r="K41" s="40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</row>
    <row r="42" spans="1:256" ht="15.75">
      <c r="A42" s="22">
        <v>39</v>
      </c>
      <c r="B42" s="29" t="s">
        <v>276</v>
      </c>
      <c r="C42" s="22" t="s">
        <v>18</v>
      </c>
      <c r="D42" s="67">
        <f>'[2]трансп'!AV91</f>
        <v>0</v>
      </c>
      <c r="E42" s="68"/>
      <c r="F42" s="73"/>
      <c r="G42" s="73"/>
      <c r="H42" s="74"/>
      <c r="I42" s="75">
        <f t="shared" si="1"/>
        <v>192.6</v>
      </c>
      <c r="J42" s="75">
        <f t="shared" si="0"/>
        <v>0</v>
      </c>
      <c r="K42" s="40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3" spans="2:5" ht="15.75">
      <c r="B43" s="98"/>
      <c r="C43" s="98"/>
      <c r="D43" s="98"/>
      <c r="E43" s="80"/>
    </row>
    <row r="44" spans="2:12" ht="15.75">
      <c r="B44" s="15" t="s">
        <v>326</v>
      </c>
      <c r="H44" s="59"/>
      <c r="I44" s="60"/>
      <c r="J44" s="40"/>
      <c r="K44" s="1"/>
      <c r="L44" s="1"/>
    </row>
    <row r="45" ht="15.75"/>
    <row r="46" ht="15.75"/>
    <row r="47" ht="15.75"/>
    <row r="48" ht="15.75"/>
    <row r="49" ht="15.75"/>
    <row r="50" ht="15.75"/>
    <row r="51" ht="15.75"/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</sheetData>
  <sheetProtection/>
  <mergeCells count="4">
    <mergeCell ref="B43:D43"/>
    <mergeCell ref="A1:D1"/>
    <mergeCell ref="B2:D2"/>
    <mergeCell ref="B7:D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2016-03-31T12:56:16Z</cp:lastPrinted>
  <dcterms:created xsi:type="dcterms:W3CDTF">2006-09-16T00:00:00Z</dcterms:created>
  <dcterms:modified xsi:type="dcterms:W3CDTF">2020-04-01T19:37:36Z</dcterms:modified>
  <cp:category/>
  <cp:version/>
  <cp:contentType/>
  <cp:contentStatus/>
</cp:coreProperties>
</file>