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35" firstSheet="7" activeTab="9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7" sheetId="8" r:id="rId8"/>
    <sheet name="2.8_2018" sheetId="9" r:id="rId9"/>
    <sheet name="2.8_2019" sheetId="10" r:id="rId10"/>
  </sheets>
  <externalReferences>
    <externalReference r:id="rId13"/>
    <externalReference r:id="rId14"/>
    <externalReference r:id="rId15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'2.8_2017'!$3:$3</definedName>
  </definedNames>
  <calcPr fullCalcOnLoad="1"/>
</workbook>
</file>

<file path=xl/sharedStrings.xml><?xml version="1.0" encoding="utf-8"?>
<sst xmlns="http://schemas.openxmlformats.org/spreadsheetml/2006/main" count="1237" uniqueCount="349">
  <si>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</si>
  <si>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</si>
  <si>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</si>
  <si>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</si>
  <si>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</si>
  <si>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</si>
  <si>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</si>
  <si>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</si>
  <si>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</si>
  <si>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</si>
  <si>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</si>
  <si>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</si>
  <si>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</si>
  <si>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</si>
  <si>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</si>
  <si>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</si>
  <si>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</si>
  <si>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</si>
  <si>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</si>
  <si>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</si>
  <si>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</si>
  <si>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</si>
  <si>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</si>
  <si>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</si>
  <si>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</si>
  <si>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</si>
  <si>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</si>
  <si>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</si>
  <si>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</si>
  <si>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</si>
  <si>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</si>
  <si>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</si>
  <si>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</si>
  <si>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</si>
  <si>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</si>
  <si>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</si>
  <si>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</si>
  <si>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</si>
  <si>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</si>
  <si>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</si>
  <si>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</si>
  <si>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</si>
  <si>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</si>
  <si>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</si>
  <si>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</si>
  <si>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</si>
  <si>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</si>
  <si>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</si>
  <si>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</si>
  <si>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</si>
  <si>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</si>
  <si>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</si>
  <si>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</si>
  <si>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</si>
  <si>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</si>
  <si>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</si>
  <si>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</si>
  <si>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</si>
  <si>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</si>
  <si>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</si>
  <si>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</si>
  <si>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</si>
  <si>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</si>
  <si>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</si>
  <si>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</si>
  <si>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</si>
  <si>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</si>
  <si>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</si>
  <si>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</si>
  <si>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</si>
  <si>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</si>
  <si>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</si>
  <si>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</si>
  <si>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</si>
  <si>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</si>
  <si>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</si>
  <si>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</si>
  <si>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</si>
  <si>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</si>
  <si>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</si>
  <si>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</si>
  <si>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</si>
  <si>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</si>
  <si>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</si>
  <si>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</si>
  <si>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</si>
  <si>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</si>
  <si>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</si>
  <si>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</si>
  <si>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</si>
  <si>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</si>
  <si>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</si>
  <si>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</si>
  <si>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</si>
  <si>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</si>
  <si>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</si>
  <si>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</si>
  <si>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</si>
  <si>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</si>
  <si>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</si>
  <si>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</si>
  <si>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</si>
  <si>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</si>
  <si>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</si>
  <si>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</si>
  <si>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</si>
  <si>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</si>
  <si>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</si>
  <si>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</si>
  <si>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</si>
  <si>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</si>
  <si>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</si>
  <si>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</si>
  <si>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</si>
  <si>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</si>
  <si>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</si>
  <si>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</si>
  <si>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</si>
  <si>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</si>
  <si>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</si>
  <si>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</si>
  <si>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</si>
  <si>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</si>
  <si>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</si>
  <si>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</si>
  <si>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</si>
  <si>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</si>
  <si>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</si>
  <si>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</si>
  <si>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</si>
  <si>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</si>
  <si>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</si>
  <si>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</si>
  <si>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</si>
  <si>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</si>
  <si>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</si>
  <si>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</si>
  <si>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</si>
  <si>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</si>
  <si>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</si>
  <si>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</si>
  <si>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</si>
  <si>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</si>
  <si>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</si>
  <si>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</si>
  <si>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</si>
  <si>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</si>
  <si>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</si>
  <si>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</si>
  <si>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</si>
  <si>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</si>
  <si>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</si>
  <si>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</si>
  <si>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</si>
  <si>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</si>
  <si>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</si>
  <si>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</si>
  <si>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</si>
  <si>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</si>
  <si>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</si>
  <si>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</si>
  <si>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</si>
  <si>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</si>
  <si>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</si>
  <si>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</si>
  <si>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</si>
  <si>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</si>
  <si>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</si>
  <si>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</si>
  <si>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</si>
  <si>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</si>
  <si>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</si>
  <si>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</si>
  <si>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</si>
  <si>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</si>
  <si>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</si>
  <si>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</si>
  <si>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</si>
  <si>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</si>
  <si>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</si>
  <si>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</si>
  <si>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</si>
  <si>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</si>
  <si>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</si>
  <si>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</si>
  <si>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</si>
  <si>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</si>
  <si>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</si>
  <si>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</si>
  <si>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</si>
  <si>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</si>
  <si>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</si>
  <si>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</si>
  <si>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</si>
  <si>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</si>
  <si>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</si>
  <si>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</si>
  <si>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</si>
  <si>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</si>
  <si>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</si>
  <si>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</si>
  <si>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</si>
  <si>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</si>
  <si>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</si>
  <si>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</si>
  <si>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</si>
  <si>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</si>
  <si>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</si>
  <si>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</si>
  <si>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</si>
  <si>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</si>
  <si>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</si>
  <si>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кирпич</t>
  </si>
  <si>
    <t>есть</t>
  </si>
  <si>
    <t>м куб.</t>
  </si>
  <si>
    <t>механич.</t>
  </si>
  <si>
    <t>приточно-вытяжная</t>
  </si>
  <si>
    <t>внутренний</t>
  </si>
  <si>
    <t>соответствует материалу стен</t>
  </si>
  <si>
    <t>холодное водоснабжение</t>
  </si>
  <si>
    <t>общее собр. Собств. от 08.11.2012г.</t>
  </si>
  <si>
    <t>Талсинская д.13</t>
  </si>
  <si>
    <t>песочница, лавочка, горка</t>
  </si>
  <si>
    <t>плоская</t>
  </si>
  <si>
    <t>рулонная</t>
  </si>
  <si>
    <t>информация отсутствует</t>
  </si>
  <si>
    <t>многоквартирный</t>
  </si>
  <si>
    <t>не признан</t>
  </si>
  <si>
    <t xml:space="preserve">  горячее водоснабжение</t>
  </si>
  <si>
    <t>отопление</t>
  </si>
  <si>
    <t>электроснабжение</t>
  </si>
  <si>
    <t>кВт</t>
  </si>
  <si>
    <t>газоснабжение</t>
  </si>
  <si>
    <t>центральное</t>
  </si>
  <si>
    <t>сетевое</t>
  </si>
  <si>
    <t>отсутствует</t>
  </si>
  <si>
    <t>кирпичный</t>
  </si>
  <si>
    <t>С</t>
  </si>
  <si>
    <t>без интерфейса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</si>
  <si>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</si>
  <si>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</si>
  <si>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</si>
  <si>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</si>
  <si>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</si>
  <si>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</si>
  <si>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</si>
  <si>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МУП ЩМР "Межрайонный Щелковский Водоканал"</t>
  </si>
  <si>
    <t>Договор №698 от 26.10.2015г.</t>
  </si>
  <si>
    <t>Комитет по тарифам и ценам Московской обл. Распоряжение №148 Р от 19.12.2014г.</t>
  </si>
  <si>
    <t>Гкал./кв.м</t>
  </si>
  <si>
    <t xml:space="preserve">Норматив потребления коммунальной услуги на общедомовые нужды </t>
  </si>
  <si>
    <t>централизованное</t>
  </si>
  <si>
    <t>ОАО"Мосэнергосбыт"</t>
  </si>
  <si>
    <t>горячее водоснабжение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</si>
  <si>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</si>
  <si>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</si>
  <si>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</si>
  <si>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</si>
  <si>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</si>
  <si>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</si>
  <si>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</si>
  <si>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</si>
  <si>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</si>
  <si>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</si>
  <si>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</si>
  <si>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</si>
  <si>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</si>
  <si>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</si>
  <si>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</si>
  <si>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</si>
  <si>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</si>
  <si>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</si>
  <si>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</si>
  <si>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Водоотведение</t>
  </si>
  <si>
    <t>Отопление</t>
  </si>
  <si>
    <t>27.03.2018 г.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</si>
  <si>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</si>
  <si>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</si>
  <si>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</si>
  <si>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содержание лифтов</t>
  </si>
  <si>
    <t>содержание мусоропроводов</t>
  </si>
  <si>
    <t>техническое обслуживание ВДГО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</si>
  <si>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</si>
  <si>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</si>
  <si>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</si>
  <si>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</si>
  <si>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</si>
  <si>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</si>
  <si>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</si>
  <si>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</si>
  <si>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</si>
  <si>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</si>
  <si>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по адресу: Московская обл.,  ул. Талсинская,  д. 13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</si>
  <si>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</si>
  <si>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</si>
  <si>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</si>
  <si>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</si>
  <si>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</si>
  <si>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</si>
  <si>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</si>
  <si>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</si>
  <si>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</si>
  <si>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</si>
  <si>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</si>
  <si>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</si>
  <si>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</si>
  <si>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</si>
  <si>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</si>
  <si>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</si>
  <si>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</si>
  <si>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</si>
  <si>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</si>
  <si>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</si>
  <si>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</si>
  <si>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</si>
  <si>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</si>
  <si>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</si>
  <si>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ОАО "Мосэнергосбыт"</t>
  </si>
  <si>
    <t>Договор №85873114 от 01.01.2011 г..</t>
  </si>
  <si>
    <t>кВт.ч/кв.м</t>
  </si>
  <si>
    <t>по адресу: М.О., г.Щелково, ул. Талсинская д.13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</si>
  <si>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</si>
  <si>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</si>
  <si>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</si>
  <si>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</si>
  <si>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</si>
  <si>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</si>
  <si>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</si>
  <si>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</si>
  <si>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</si>
  <si>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ООО "Эль энд Ти"</t>
  </si>
  <si>
    <t>ГУП МО "Мособлгаз"</t>
  </si>
  <si>
    <t>по адресу: Московская обл., г. Щелково, ул. Талсинская,  д. 13</t>
  </si>
  <si>
    <t>Комитет по тарифам и ценам Московской обл. Распоряжение №203-Р от 16.12.2016 г.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</si>
  <si>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</si>
  <si>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</si>
  <si>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</si>
  <si>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</si>
  <si>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</si>
  <si>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</si>
  <si>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</si>
  <si>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</si>
  <si>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</si>
  <si>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ИТП</t>
  </si>
  <si>
    <t>31.03.2020 г.</t>
  </si>
  <si>
    <t>01.01.2019 г.</t>
  </si>
  <si>
    <t>31.12.2019 г.</t>
  </si>
  <si>
    <t>Директор ООО "УК "Альтаир" ___________________ Рыжов А.А.</t>
  </si>
  <si>
    <t>водоотведение на ОДН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</si>
</sst>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0000000000000"/>
    <numFmt numFmtId="174" formatCode="0.0"/>
    <numFmt numFmtId="175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0" fillId="32" borderId="10" xfId="0" applyFont="1" applyFill="1" applyBorder="1" applyAlignment="1">
      <alignment wrapText="1"/>
    </xf>
    <xf numFmtId="0" fontId="41" fillId="32" borderId="10" xfId="0" applyFont="1" applyFill="1" applyBorder="1" applyAlignment="1">
      <alignment vertical="center" wrapText="1"/>
    </xf>
    <xf numFmtId="0" fontId="42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0" fillId="32" borderId="10" xfId="0" applyFont="1" applyFill="1" applyBorder="1" applyAlignment="1">
      <alignment vertical="center" wrapText="1"/>
    </xf>
    <xf numFmtId="175" fontId="2" fillId="32" borderId="1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3" fillId="0" borderId="0" xfId="0" applyNumberFormat="1" applyFont="1" applyAlignment="1">
      <alignment horizontal="left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8;&#1055;&#1056;&#1040;&#1042;&#1051;&#1045;&#1053;&#1054;%20&#1085;&#1072;%20&#1057;&#1040;&#1049;&#1058;\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54;&#1090;&#1095;&#1077;&#1090;%20&#1052;&#1050;&#1044;%20&#1047;&#1072;&#1088;&#1077;&#1095;&#1085;&#1072;&#1103;,%20&#1076;.%2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AT57">
            <v>-235146.654</v>
          </cell>
        </row>
        <row r="58">
          <cell r="AT58">
            <v>1103</v>
          </cell>
        </row>
        <row r="59">
          <cell r="AT59">
            <v>978380.28</v>
          </cell>
        </row>
        <row r="60">
          <cell r="AT60">
            <v>588955.76</v>
          </cell>
        </row>
        <row r="61">
          <cell r="AT61">
            <v>317296.0460000001</v>
          </cell>
        </row>
        <row r="62">
          <cell r="AT62">
            <v>141995.27399999998</v>
          </cell>
        </row>
        <row r="63">
          <cell r="AT63">
            <v>129664.43999999997</v>
          </cell>
        </row>
        <row r="64">
          <cell r="AT64">
            <v>596380.78</v>
          </cell>
        </row>
        <row r="65">
          <cell r="AT65">
            <v>596380.78</v>
          </cell>
        </row>
        <row r="70">
          <cell r="AT70">
            <v>361234.12600000005</v>
          </cell>
        </row>
        <row r="71">
          <cell r="AT71">
            <v>-218103.7</v>
          </cell>
        </row>
        <row r="72">
          <cell r="AT72">
            <v>878.07</v>
          </cell>
        </row>
        <row r="73">
          <cell r="AT73">
            <v>91074.8</v>
          </cell>
        </row>
        <row r="74">
          <cell r="AT74">
            <v>573828.6910339479</v>
          </cell>
        </row>
        <row r="75">
          <cell r="AT75">
            <v>129664.43999999997</v>
          </cell>
        </row>
        <row r="76">
          <cell r="AT76">
            <v>124952.31999999999</v>
          </cell>
        </row>
        <row r="77">
          <cell r="AT77">
            <v>0</v>
          </cell>
        </row>
        <row r="78">
          <cell r="AT78">
            <v>0</v>
          </cell>
        </row>
        <row r="79">
          <cell r="AT79">
            <v>73095.15</v>
          </cell>
        </row>
        <row r="80">
          <cell r="AT80">
            <v>29365.181999999997</v>
          </cell>
        </row>
        <row r="81">
          <cell r="AT81">
            <v>117842.09399999998</v>
          </cell>
        </row>
        <row r="82">
          <cell r="AT82">
            <v>1525.4639999999997</v>
          </cell>
        </row>
        <row r="83">
          <cell r="AT83">
            <v>0</v>
          </cell>
        </row>
        <row r="84">
          <cell r="AT84">
            <v>3940.7819999999997</v>
          </cell>
        </row>
        <row r="85">
          <cell r="AT85">
            <v>1016.9759999999999</v>
          </cell>
        </row>
        <row r="86">
          <cell r="AT86">
            <v>38899.331999999995</v>
          </cell>
        </row>
        <row r="87">
          <cell r="AT87">
            <v>0</v>
          </cell>
        </row>
        <row r="88">
          <cell r="AT88">
            <v>1597.701924</v>
          </cell>
        </row>
        <row r="89">
          <cell r="AT89">
            <v>9686.917005947998</v>
          </cell>
        </row>
        <row r="90">
          <cell r="AT90">
            <v>2771.148744</v>
          </cell>
        </row>
        <row r="91">
          <cell r="AT91">
            <v>39471.183359999995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84" t="s">
        <v>136</v>
      </c>
      <c r="B1" s="84"/>
      <c r="C1" s="84"/>
      <c r="D1" s="84"/>
    </row>
    <row r="2" s="13" customFormat="1" ht="15.75"/>
    <row r="3" spans="1:4" s="13" customFormat="1" ht="15.75">
      <c r="A3" s="85" t="s">
        <v>19</v>
      </c>
      <c r="B3" s="85"/>
      <c r="C3" s="85"/>
      <c r="D3" s="85"/>
    </row>
    <row r="4" spans="1:4" s="13" customFormat="1" ht="15.75">
      <c r="A4" s="16"/>
      <c r="B4" s="16" t="s">
        <v>292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206</v>
      </c>
    </row>
    <row r="8" spans="1:4" s="6" customFormat="1" ht="18.75" customHeight="1">
      <c r="A8" s="83" t="s">
        <v>20</v>
      </c>
      <c r="B8" s="83"/>
      <c r="C8" s="83"/>
      <c r="D8" s="83"/>
    </row>
    <row r="9" spans="1:4" s="6" customFormat="1" ht="63.75" customHeight="1">
      <c r="A9" s="4" t="s">
        <v>137</v>
      </c>
      <c r="B9" s="3" t="s">
        <v>21</v>
      </c>
      <c r="C9" s="5" t="s">
        <v>5</v>
      </c>
      <c r="D9" s="5" t="s">
        <v>220</v>
      </c>
    </row>
    <row r="10" spans="1:4" s="6" customFormat="1" ht="19.5" customHeight="1">
      <c r="A10" s="4" t="s">
        <v>138</v>
      </c>
      <c r="B10" s="3" t="s">
        <v>22</v>
      </c>
      <c r="C10" s="5" t="s">
        <v>5</v>
      </c>
      <c r="D10" s="17">
        <v>41221</v>
      </c>
    </row>
    <row r="11" spans="1:4" s="6" customFormat="1" ht="20.25" customHeight="1">
      <c r="A11" s="83" t="s">
        <v>44</v>
      </c>
      <c r="B11" s="83"/>
      <c r="C11" s="83"/>
      <c r="D11" s="83"/>
    </row>
    <row r="12" spans="1:4" s="6" customFormat="1" ht="30" customHeight="1">
      <c r="A12" s="4" t="s">
        <v>139</v>
      </c>
      <c r="B12" s="7" t="s">
        <v>23</v>
      </c>
      <c r="C12" s="5" t="s">
        <v>5</v>
      </c>
      <c r="D12" s="5" t="s">
        <v>207</v>
      </c>
    </row>
    <row r="13" spans="1:4" s="6" customFormat="1" ht="30" customHeight="1">
      <c r="A13" s="83" t="s">
        <v>24</v>
      </c>
      <c r="B13" s="83"/>
      <c r="C13" s="83"/>
      <c r="D13" s="83"/>
    </row>
    <row r="14" spans="1:4" s="6" customFormat="1" ht="35.25" customHeight="1">
      <c r="A14" s="4" t="s">
        <v>140</v>
      </c>
      <c r="B14" s="7" t="s">
        <v>45</v>
      </c>
      <c r="C14" s="5" t="s">
        <v>5</v>
      </c>
      <c r="D14" s="5" t="s">
        <v>221</v>
      </c>
    </row>
    <row r="15" spans="1:4" s="6" customFormat="1" ht="19.5" customHeight="1">
      <c r="A15" s="4" t="s">
        <v>141</v>
      </c>
      <c r="B15" s="7" t="s">
        <v>143</v>
      </c>
      <c r="C15" s="5" t="s">
        <v>5</v>
      </c>
      <c r="D15" s="5">
        <v>1976</v>
      </c>
    </row>
    <row r="16" spans="1:4" s="6" customFormat="1" ht="19.5" customHeight="1">
      <c r="A16" s="4" t="s">
        <v>142</v>
      </c>
      <c r="B16" s="3" t="s">
        <v>25</v>
      </c>
      <c r="C16" s="8" t="s">
        <v>5</v>
      </c>
      <c r="D16" s="8" t="s">
        <v>236</v>
      </c>
    </row>
    <row r="17" spans="1:4" s="6" customFormat="1" ht="19.5" customHeight="1">
      <c r="A17" s="4" t="s">
        <v>147</v>
      </c>
      <c r="B17" s="3" t="s">
        <v>26</v>
      </c>
      <c r="C17" s="8" t="s">
        <v>5</v>
      </c>
      <c r="D17" s="8" t="s">
        <v>226</v>
      </c>
    </row>
    <row r="18" spans="1:4" s="6" customFormat="1" ht="19.5" customHeight="1">
      <c r="A18" s="4" t="s">
        <v>148</v>
      </c>
      <c r="B18" s="3" t="s">
        <v>27</v>
      </c>
      <c r="C18" s="8" t="s">
        <v>5</v>
      </c>
      <c r="D18" s="8">
        <v>5</v>
      </c>
    </row>
    <row r="19" spans="1:4" s="6" customFormat="1" ht="19.5" customHeight="1">
      <c r="A19" s="4" t="s">
        <v>149</v>
      </c>
      <c r="B19" s="4" t="s">
        <v>39</v>
      </c>
      <c r="C19" s="8" t="s">
        <v>6</v>
      </c>
      <c r="D19" s="8">
        <v>5</v>
      </c>
    </row>
    <row r="20" spans="1:4" s="6" customFormat="1" ht="19.5" customHeight="1">
      <c r="A20" s="4" t="s">
        <v>150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151</v>
      </c>
      <c r="B21" s="3" t="s">
        <v>28</v>
      </c>
      <c r="C21" s="8" t="s">
        <v>6</v>
      </c>
      <c r="D21" s="8">
        <v>1</v>
      </c>
    </row>
    <row r="22" spans="1:4" s="6" customFormat="1" ht="19.5" customHeight="1">
      <c r="A22" s="4" t="s">
        <v>152</v>
      </c>
      <c r="B22" s="3" t="s">
        <v>29</v>
      </c>
      <c r="C22" s="8" t="s">
        <v>6</v>
      </c>
      <c r="D22" s="8" t="s">
        <v>208</v>
      </c>
    </row>
    <row r="23" spans="1:4" s="6" customFormat="1" ht="19.5" customHeight="1">
      <c r="A23" s="4" t="s">
        <v>153</v>
      </c>
      <c r="B23" s="3" t="s">
        <v>144</v>
      </c>
      <c r="C23" s="8"/>
      <c r="D23" s="8">
        <v>30</v>
      </c>
    </row>
    <row r="24" spans="1:4" s="6" customFormat="1" ht="19.5" customHeight="1">
      <c r="A24" s="4" t="s">
        <v>154</v>
      </c>
      <c r="B24" s="9" t="s">
        <v>145</v>
      </c>
      <c r="C24" s="8" t="s">
        <v>6</v>
      </c>
      <c r="D24" s="8">
        <v>30</v>
      </c>
    </row>
    <row r="25" spans="1:4" s="6" customFormat="1" ht="19.5" customHeight="1">
      <c r="A25" s="4" t="s">
        <v>155</v>
      </c>
      <c r="B25" s="9" t="s">
        <v>146</v>
      </c>
      <c r="C25" s="8" t="s">
        <v>6</v>
      </c>
      <c r="D25" s="8" t="s">
        <v>208</v>
      </c>
    </row>
    <row r="26" spans="1:4" s="6" customFormat="1" ht="19.5" customHeight="1">
      <c r="A26" s="4" t="s">
        <v>156</v>
      </c>
      <c r="B26" s="3" t="s">
        <v>30</v>
      </c>
      <c r="C26" s="5" t="s">
        <v>7</v>
      </c>
      <c r="D26" s="5">
        <v>2374</v>
      </c>
    </row>
    <row r="27" spans="1:4" s="6" customFormat="1" ht="19.5" customHeight="1">
      <c r="A27" s="4" t="s">
        <v>157</v>
      </c>
      <c r="B27" s="4" t="s">
        <v>41</v>
      </c>
      <c r="C27" s="5" t="s">
        <v>7</v>
      </c>
      <c r="D27" s="5">
        <v>2118.7</v>
      </c>
    </row>
    <row r="28" spans="1:4" s="6" customFormat="1" ht="19.5" customHeight="1">
      <c r="A28" s="4" t="s">
        <v>158</v>
      </c>
      <c r="B28" s="4" t="s">
        <v>42</v>
      </c>
      <c r="C28" s="5" t="s">
        <v>7</v>
      </c>
      <c r="D28" s="5" t="s">
        <v>208</v>
      </c>
    </row>
    <row r="29" spans="1:4" s="6" customFormat="1" ht="30" customHeight="1">
      <c r="A29" s="4" t="s">
        <v>159</v>
      </c>
      <c r="B29" s="4" t="s">
        <v>43</v>
      </c>
      <c r="C29" s="5" t="s">
        <v>7</v>
      </c>
      <c r="D29" s="5"/>
    </row>
    <row r="30" spans="1:4" s="6" customFormat="1" ht="33" customHeight="1">
      <c r="A30" s="4" t="s">
        <v>163</v>
      </c>
      <c r="B30" s="3" t="s">
        <v>160</v>
      </c>
      <c r="C30" s="5" t="s">
        <v>5</v>
      </c>
      <c r="D30" s="8" t="s">
        <v>225</v>
      </c>
    </row>
    <row r="31" spans="1:4" s="6" customFormat="1" ht="30" customHeight="1">
      <c r="A31" s="4" t="s">
        <v>164</v>
      </c>
      <c r="B31" s="3" t="s">
        <v>161</v>
      </c>
      <c r="C31" s="5" t="s">
        <v>7</v>
      </c>
      <c r="D31" s="5"/>
    </row>
    <row r="32" spans="1:4" s="6" customFormat="1" ht="21" customHeight="1">
      <c r="A32" s="4" t="s">
        <v>165</v>
      </c>
      <c r="B32" s="3" t="s">
        <v>162</v>
      </c>
      <c r="C32" s="5" t="s">
        <v>7</v>
      </c>
      <c r="D32" s="5">
        <v>26</v>
      </c>
    </row>
    <row r="33" spans="1:4" s="6" customFormat="1" ht="19.5" customHeight="1">
      <c r="A33" s="4" t="s">
        <v>166</v>
      </c>
      <c r="B33" s="3" t="s">
        <v>31</v>
      </c>
      <c r="C33" s="5" t="s">
        <v>5</v>
      </c>
      <c r="D33" s="5" t="s">
        <v>227</v>
      </c>
    </row>
    <row r="34" spans="1:4" s="6" customFormat="1" ht="29.25" customHeight="1">
      <c r="A34" s="4" t="s">
        <v>170</v>
      </c>
      <c r="B34" s="3" t="s">
        <v>167</v>
      </c>
      <c r="C34" s="5" t="s">
        <v>5</v>
      </c>
      <c r="D34" s="8"/>
    </row>
    <row r="35" spans="1:4" s="6" customFormat="1" ht="19.5" customHeight="1">
      <c r="A35" s="4" t="s">
        <v>171</v>
      </c>
      <c r="B35" s="3" t="s">
        <v>168</v>
      </c>
      <c r="C35" s="5" t="s">
        <v>5</v>
      </c>
      <c r="D35" s="5"/>
    </row>
    <row r="36" spans="1:4" s="6" customFormat="1" ht="24" customHeight="1">
      <c r="A36" s="4" t="s">
        <v>172</v>
      </c>
      <c r="B36" s="3" t="s">
        <v>169</v>
      </c>
      <c r="C36" s="5" t="s">
        <v>5</v>
      </c>
      <c r="D36" s="8" t="s">
        <v>237</v>
      </c>
    </row>
    <row r="37" spans="1:4" s="6" customFormat="1" ht="19.5" customHeight="1">
      <c r="A37" s="4" t="s">
        <v>173</v>
      </c>
      <c r="B37" s="3" t="s">
        <v>32</v>
      </c>
      <c r="C37" s="5" t="s">
        <v>5</v>
      </c>
      <c r="D37" s="5"/>
    </row>
    <row r="38" spans="1:4" s="6" customFormat="1" ht="20.25" customHeight="1">
      <c r="A38" s="83" t="s">
        <v>35</v>
      </c>
      <c r="B38" s="83"/>
      <c r="C38" s="83"/>
      <c r="D38" s="83"/>
    </row>
    <row r="39" spans="1:4" s="6" customFormat="1" ht="35.25" customHeight="1">
      <c r="A39" s="4" t="s">
        <v>174</v>
      </c>
      <c r="B39" s="3" t="s">
        <v>36</v>
      </c>
      <c r="C39" s="12" t="s">
        <v>5</v>
      </c>
      <c r="D39" s="8" t="s">
        <v>222</v>
      </c>
    </row>
    <row r="40" spans="1:4" s="6" customFormat="1" ht="19.5" customHeight="1">
      <c r="A40" s="4" t="s">
        <v>175</v>
      </c>
      <c r="B40" s="3" t="s">
        <v>37</v>
      </c>
      <c r="C40" s="12" t="s">
        <v>5</v>
      </c>
      <c r="D40" s="8" t="s">
        <v>208</v>
      </c>
    </row>
    <row r="41" spans="1:4" s="6" customFormat="1" ht="19.5" customHeight="1">
      <c r="A41" s="4" t="s">
        <v>176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O45"/>
  <sheetViews>
    <sheetView tabSelected="1" zoomScalePageLayoutView="0" workbookViewId="0" topLeftCell="B28">
      <selection activeCell="E28" sqref="E1:K16384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66" bestFit="1" customWidth="1"/>
    <col min="5" max="5" width="9.140625" style="34" customWidth="1"/>
    <col min="6" max="16384" width="9.140625" style="1" customWidth="1"/>
  </cols>
  <sheetData>
    <row r="1" spans="1:4" ht="15.75">
      <c r="A1" s="84" t="s">
        <v>189</v>
      </c>
      <c r="B1" s="84"/>
      <c r="C1" s="84"/>
      <c r="D1" s="84"/>
    </row>
    <row r="2" spans="2:4" ht="15.75">
      <c r="B2" s="102" t="s">
        <v>292</v>
      </c>
      <c r="C2" s="102"/>
      <c r="D2" s="102"/>
    </row>
    <row r="3" spans="1:4" ht="31.5">
      <c r="A3" s="20" t="s">
        <v>0</v>
      </c>
      <c r="B3" s="21" t="s">
        <v>1</v>
      </c>
      <c r="C3" s="22" t="s">
        <v>2</v>
      </c>
      <c r="D3" s="23" t="s">
        <v>3</v>
      </c>
    </row>
    <row r="4" spans="1:249" ht="15.75">
      <c r="A4" s="20">
        <v>1</v>
      </c>
      <c r="B4" s="21" t="s">
        <v>4</v>
      </c>
      <c r="C4" s="20" t="s">
        <v>5</v>
      </c>
      <c r="D4" s="25" t="s">
        <v>344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ht="15.75">
      <c r="A5" s="20">
        <v>2</v>
      </c>
      <c r="B5" s="21" t="s">
        <v>117</v>
      </c>
      <c r="C5" s="20" t="s">
        <v>5</v>
      </c>
      <c r="D5" s="25" t="s">
        <v>345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ht="15.75">
      <c r="A6" s="20">
        <v>3</v>
      </c>
      <c r="B6" s="21" t="s">
        <v>118</v>
      </c>
      <c r="C6" s="20" t="s">
        <v>5</v>
      </c>
      <c r="D6" s="25" t="s">
        <v>346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ht="15.75">
      <c r="A7" s="20">
        <v>4</v>
      </c>
      <c r="B7" s="95" t="s">
        <v>337</v>
      </c>
      <c r="C7" s="96"/>
      <c r="D7" s="9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ht="31.5">
      <c r="A8" s="20">
        <v>5</v>
      </c>
      <c r="B8" s="21" t="s">
        <v>119</v>
      </c>
      <c r="C8" s="20" t="s">
        <v>18</v>
      </c>
      <c r="D8" s="26">
        <f>'[3]трансп'!AT57</f>
        <v>-235146.654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1:249" ht="15.75">
      <c r="A9" s="20">
        <v>6</v>
      </c>
      <c r="B9" s="27" t="s">
        <v>129</v>
      </c>
      <c r="C9" s="20" t="s">
        <v>18</v>
      </c>
      <c r="D9" s="26">
        <f>'[3]трансп'!AT58</f>
        <v>1103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ht="15.75">
      <c r="A10" s="20">
        <v>7</v>
      </c>
      <c r="B10" s="27" t="s">
        <v>130</v>
      </c>
      <c r="C10" s="20" t="s">
        <v>18</v>
      </c>
      <c r="D10" s="26">
        <f>'[3]трансп'!AT59</f>
        <v>978380.28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ht="47.25">
      <c r="A11" s="20">
        <v>8</v>
      </c>
      <c r="B11" s="28" t="s">
        <v>276</v>
      </c>
      <c r="C11" s="20" t="s">
        <v>18</v>
      </c>
      <c r="D11" s="26">
        <f>'[3]трансп'!AT60</f>
        <v>588955.76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ht="15.75">
      <c r="A12" s="20">
        <v>9</v>
      </c>
      <c r="B12" s="29" t="s">
        <v>277</v>
      </c>
      <c r="C12" s="20" t="s">
        <v>18</v>
      </c>
      <c r="D12" s="26">
        <f>'[3]трансп'!AT61</f>
        <v>317296.0460000001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1:249" ht="15.75">
      <c r="A13" s="20">
        <v>10</v>
      </c>
      <c r="B13" s="27" t="s">
        <v>131</v>
      </c>
      <c r="C13" s="20" t="s">
        <v>18</v>
      </c>
      <c r="D13" s="26">
        <f>'[3]трансп'!AT62</f>
        <v>141995.27399999998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1:249" ht="15.75">
      <c r="A14" s="20">
        <v>11</v>
      </c>
      <c r="B14" s="27" t="s">
        <v>132</v>
      </c>
      <c r="C14" s="20" t="s">
        <v>18</v>
      </c>
      <c r="D14" s="26">
        <f>'[3]трансп'!AT63</f>
        <v>129664.43999999997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1:249" ht="15.75">
      <c r="A15" s="20">
        <v>12</v>
      </c>
      <c r="B15" s="21" t="s">
        <v>120</v>
      </c>
      <c r="C15" s="20" t="s">
        <v>18</v>
      </c>
      <c r="D15" s="26">
        <f>'[3]трансп'!AT64</f>
        <v>596380.78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pans="1:249" ht="15.75">
      <c r="A16" s="20">
        <v>13</v>
      </c>
      <c r="B16" s="27" t="s">
        <v>191</v>
      </c>
      <c r="C16" s="20" t="s">
        <v>18</v>
      </c>
      <c r="D16" s="26">
        <f>'[3]трансп'!AT65</f>
        <v>596380.78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pans="1:249" ht="15.75">
      <c r="A17" s="20">
        <v>14</v>
      </c>
      <c r="B17" s="27" t="s">
        <v>192</v>
      </c>
      <c r="C17" s="20" t="s">
        <v>18</v>
      </c>
      <c r="D17" s="26">
        <f>'[3]трансп'!AT66</f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spans="1:249" ht="15.75">
      <c r="A18" s="20">
        <v>15</v>
      </c>
      <c r="B18" s="27" t="s">
        <v>133</v>
      </c>
      <c r="C18" s="20" t="s">
        <v>18</v>
      </c>
      <c r="D18" s="26">
        <f>'[3]трансп'!AT67</f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1:249" ht="31.5">
      <c r="A19" s="20">
        <v>16</v>
      </c>
      <c r="B19" s="27" t="s">
        <v>134</v>
      </c>
      <c r="C19" s="20" t="s">
        <v>18</v>
      </c>
      <c r="D19" s="26">
        <f>'[3]трансп'!AT68</f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pans="1:249" ht="15.75">
      <c r="A20" s="20">
        <v>17</v>
      </c>
      <c r="B20" s="27" t="s">
        <v>135</v>
      </c>
      <c r="C20" s="20" t="s">
        <v>18</v>
      </c>
      <c r="D20" s="26">
        <f>'[3]трансп'!AT69</f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pans="1:249" ht="15.75">
      <c r="A21" s="20">
        <v>18</v>
      </c>
      <c r="B21" s="21" t="s">
        <v>121</v>
      </c>
      <c r="C21" s="20" t="s">
        <v>18</v>
      </c>
      <c r="D21" s="26">
        <f>'[3]трансп'!AT70</f>
        <v>361234.12600000005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1:249" ht="31.5">
      <c r="A22" s="20">
        <v>19</v>
      </c>
      <c r="B22" s="27" t="s">
        <v>122</v>
      </c>
      <c r="C22" s="20" t="s">
        <v>18</v>
      </c>
      <c r="D22" s="26">
        <f>'[3]трансп'!AT71</f>
        <v>-218103.7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1:249" ht="15.75">
      <c r="A23" s="20">
        <v>20</v>
      </c>
      <c r="B23" s="27" t="s">
        <v>127</v>
      </c>
      <c r="C23" s="20" t="s">
        <v>18</v>
      </c>
      <c r="D23" s="26">
        <f>'[3]трансп'!AT72</f>
        <v>878.07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  <row r="24" spans="1:249" ht="15.75">
      <c r="A24" s="20">
        <v>21</v>
      </c>
      <c r="B24" s="27" t="s">
        <v>128</v>
      </c>
      <c r="C24" s="20" t="s">
        <v>18</v>
      </c>
      <c r="D24" s="26">
        <f>'[3]трансп'!AT73</f>
        <v>91074.8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</row>
    <row r="25" spans="1:249" ht="47.25">
      <c r="A25" s="20">
        <v>22</v>
      </c>
      <c r="B25" s="79" t="s">
        <v>278</v>
      </c>
      <c r="C25" s="20" t="s">
        <v>18</v>
      </c>
      <c r="D25" s="26">
        <f>'[3]трансп'!AT74</f>
        <v>573828.6910339479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1:249" ht="15.75">
      <c r="A26" s="20">
        <v>23</v>
      </c>
      <c r="B26" s="30" t="s">
        <v>254</v>
      </c>
      <c r="C26" s="20" t="s">
        <v>18</v>
      </c>
      <c r="D26" s="26">
        <f>'[3]трансп'!AT75</f>
        <v>129664.43999999997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</row>
    <row r="27" spans="1:249" ht="15.75">
      <c r="A27" s="20">
        <v>24</v>
      </c>
      <c r="B27" s="30" t="s">
        <v>257</v>
      </c>
      <c r="C27" s="20" t="s">
        <v>18</v>
      </c>
      <c r="D27" s="26">
        <f>'[3]трансп'!AT76</f>
        <v>124952.31999999999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</row>
    <row r="28" spans="1:249" ht="15.75">
      <c r="A28" s="20">
        <v>25</v>
      </c>
      <c r="B28" s="30" t="s">
        <v>279</v>
      </c>
      <c r="C28" s="20" t="s">
        <v>18</v>
      </c>
      <c r="D28" s="26">
        <f>'[3]трансп'!AT77</f>
        <v>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</row>
    <row r="29" spans="1:249" ht="15.75">
      <c r="A29" s="20">
        <v>26</v>
      </c>
      <c r="B29" s="30" t="s">
        <v>280</v>
      </c>
      <c r="C29" s="20" t="s">
        <v>18</v>
      </c>
      <c r="D29" s="26">
        <f>'[3]трансп'!AT78</f>
        <v>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pans="1:249" ht="15.75">
      <c r="A30" s="20">
        <v>27</v>
      </c>
      <c r="B30" s="30" t="s">
        <v>260</v>
      </c>
      <c r="C30" s="20" t="s">
        <v>18</v>
      </c>
      <c r="D30" s="26">
        <f>'[3]трансп'!AT79</f>
        <v>73095.15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pans="1:249" ht="15.75">
      <c r="A31" s="20">
        <v>28</v>
      </c>
      <c r="B31" s="30" t="s">
        <v>262</v>
      </c>
      <c r="C31" s="20" t="s">
        <v>18</v>
      </c>
      <c r="D31" s="26">
        <f>'[3]трансп'!AT80</f>
        <v>29365.181999999997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pans="1:249" ht="78.75">
      <c r="A32" s="20">
        <v>29</v>
      </c>
      <c r="B32" s="30" t="s">
        <v>263</v>
      </c>
      <c r="C32" s="20" t="s">
        <v>18</v>
      </c>
      <c r="D32" s="26">
        <f>'[3]трансп'!AT81</f>
        <v>117842.09399999998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spans="1:249" ht="15.75">
      <c r="A33" s="20">
        <v>30</v>
      </c>
      <c r="B33" s="30" t="s">
        <v>264</v>
      </c>
      <c r="C33" s="20" t="s">
        <v>18</v>
      </c>
      <c r="D33" s="26">
        <f>'[3]трансп'!AT82</f>
        <v>1525.4639999999997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pans="1:249" ht="15.75">
      <c r="A34" s="20"/>
      <c r="B34" s="30" t="s">
        <v>281</v>
      </c>
      <c r="C34" s="20" t="s">
        <v>18</v>
      </c>
      <c r="D34" s="26">
        <f>'[3]трансп'!AT83</f>
        <v>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</row>
    <row r="35" spans="1:249" ht="15.75">
      <c r="A35" s="20">
        <v>32</v>
      </c>
      <c r="B35" s="30" t="s">
        <v>267</v>
      </c>
      <c r="C35" s="20" t="s">
        <v>18</v>
      </c>
      <c r="D35" s="26">
        <f>'[3]трансп'!AT84</f>
        <v>3940.7819999999997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</row>
    <row r="36" spans="1:249" ht="15.75">
      <c r="A36" s="20">
        <v>33</v>
      </c>
      <c r="B36" s="30" t="s">
        <v>269</v>
      </c>
      <c r="C36" s="20" t="s">
        <v>18</v>
      </c>
      <c r="D36" s="26">
        <f>'[3]трансп'!AT85</f>
        <v>1016.9759999999999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</row>
    <row r="37" spans="1:249" ht="31.5">
      <c r="A37" s="20">
        <v>34</v>
      </c>
      <c r="B37" s="30" t="s">
        <v>342</v>
      </c>
      <c r="C37" s="20" t="s">
        <v>18</v>
      </c>
      <c r="D37" s="26">
        <f>'[3]трансп'!AT86</f>
        <v>38899.331999999995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</row>
    <row r="38" spans="1:249" ht="15.75">
      <c r="A38" s="20"/>
      <c r="B38" s="30" t="s">
        <v>343</v>
      </c>
      <c r="C38" s="20" t="s">
        <v>18</v>
      </c>
      <c r="D38" s="26">
        <f>'[3]трансп'!AT87</f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</row>
    <row r="39" spans="1:249" ht="15.75">
      <c r="A39" s="20">
        <v>35</v>
      </c>
      <c r="B39" s="30" t="s">
        <v>282</v>
      </c>
      <c r="C39" s="20" t="s">
        <v>18</v>
      </c>
      <c r="D39" s="26">
        <f>'[3]трансп'!AT88</f>
        <v>1597.701924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</row>
    <row r="40" spans="1:249" ht="15.75">
      <c r="A40" s="20">
        <v>36</v>
      </c>
      <c r="B40" s="30" t="s">
        <v>283</v>
      </c>
      <c r="C40" s="20" t="s">
        <v>18</v>
      </c>
      <c r="D40" s="26">
        <f>'[3]трансп'!AT89</f>
        <v>9686.917005947998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249" ht="15.75">
      <c r="A41" s="20"/>
      <c r="B41" s="30" t="s">
        <v>348</v>
      </c>
      <c r="C41" s="20" t="s">
        <v>18</v>
      </c>
      <c r="D41" s="26">
        <f>'[3]трансп'!AT90</f>
        <v>2771.148744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</row>
    <row r="42" spans="1:249" ht="15.75">
      <c r="A42" s="20">
        <v>37</v>
      </c>
      <c r="B42" s="30" t="s">
        <v>284</v>
      </c>
      <c r="C42" s="20" t="s">
        <v>18</v>
      </c>
      <c r="D42" s="26">
        <f>'[3]трансп'!AT91</f>
        <v>39471.183359999995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</row>
    <row r="43" spans="1:5" s="6" customFormat="1" ht="19.5" customHeight="1">
      <c r="A43" s="20"/>
      <c r="B43" s="30"/>
      <c r="C43" s="20"/>
      <c r="D43" s="26"/>
      <c r="E43" s="34"/>
    </row>
    <row r="44" spans="2:4" ht="15.75">
      <c r="B44" s="101"/>
      <c r="C44" s="101"/>
      <c r="D44" s="101"/>
    </row>
    <row r="45" spans="2:5" ht="15.75">
      <c r="B45" s="15" t="s">
        <v>347</v>
      </c>
      <c r="E45" s="1"/>
    </row>
  </sheetData>
  <sheetProtection/>
  <mergeCells count="4">
    <mergeCell ref="B44:D44"/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87" t="s">
        <v>88</v>
      </c>
      <c r="B1" s="87"/>
      <c r="C1" s="87"/>
      <c r="D1" s="87"/>
    </row>
    <row r="2" spans="1:4" s="14" customFormat="1" ht="36" customHeight="1">
      <c r="A2" s="18"/>
      <c r="B2" s="16" t="s">
        <v>292</v>
      </c>
      <c r="C2" s="18"/>
      <c r="D2" s="18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209</v>
      </c>
    </row>
    <row r="6" spans="1:4" s="6" customFormat="1" ht="19.5" customHeight="1">
      <c r="A6" s="83" t="s">
        <v>46</v>
      </c>
      <c r="B6" s="83"/>
      <c r="C6" s="83"/>
      <c r="D6" s="83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210</v>
      </c>
    </row>
    <row r="8" spans="1:4" s="6" customFormat="1" ht="19.5" customHeight="1">
      <c r="A8" s="83" t="s">
        <v>177</v>
      </c>
      <c r="B8" s="83"/>
      <c r="C8" s="83"/>
      <c r="D8" s="83"/>
    </row>
    <row r="9" spans="1:4" s="6" customFormat="1" ht="19.5" customHeight="1">
      <c r="A9" s="4" t="s">
        <v>10</v>
      </c>
      <c r="B9" s="3" t="s">
        <v>178</v>
      </c>
      <c r="C9" s="5" t="s">
        <v>5</v>
      </c>
      <c r="D9" s="5" t="s">
        <v>211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212</v>
      </c>
    </row>
    <row r="11" spans="1:4" s="6" customFormat="1" ht="19.5" customHeight="1">
      <c r="A11" s="83" t="s">
        <v>89</v>
      </c>
      <c r="B11" s="83"/>
      <c r="C11" s="83"/>
      <c r="D11" s="83"/>
    </row>
    <row r="12" spans="1:4" s="6" customFormat="1" ht="33" customHeight="1">
      <c r="A12" s="4" t="s">
        <v>140</v>
      </c>
      <c r="B12" s="3" t="s">
        <v>48</v>
      </c>
      <c r="C12" s="5" t="s">
        <v>5</v>
      </c>
      <c r="D12" s="5" t="s">
        <v>218</v>
      </c>
    </row>
    <row r="13" spans="1:4" s="6" customFormat="1" ht="19.5" customHeight="1">
      <c r="A13" s="86" t="s">
        <v>49</v>
      </c>
      <c r="B13" s="86"/>
      <c r="C13" s="86"/>
      <c r="D13" s="86"/>
    </row>
    <row r="14" spans="1:4" s="6" customFormat="1" ht="19.5" customHeight="1">
      <c r="A14" s="4" t="s">
        <v>141</v>
      </c>
      <c r="B14" s="3" t="s">
        <v>50</v>
      </c>
      <c r="C14" s="5" t="s">
        <v>5</v>
      </c>
      <c r="D14" s="5" t="s">
        <v>223</v>
      </c>
    </row>
    <row r="15" spans="1:4" s="6" customFormat="1" ht="19.5" customHeight="1">
      <c r="A15" s="4" t="s">
        <v>142</v>
      </c>
      <c r="B15" s="3" t="s">
        <v>51</v>
      </c>
      <c r="C15" s="5" t="s">
        <v>5</v>
      </c>
      <c r="D15" s="8" t="s">
        <v>224</v>
      </c>
    </row>
    <row r="16" spans="1:4" s="6" customFormat="1" ht="19.5" customHeight="1">
      <c r="A16" s="86" t="s">
        <v>52</v>
      </c>
      <c r="B16" s="86"/>
      <c r="C16" s="86"/>
      <c r="D16" s="86"/>
    </row>
    <row r="17" spans="1:4" s="6" customFormat="1" ht="19.5" customHeight="1">
      <c r="A17" s="4" t="s">
        <v>147</v>
      </c>
      <c r="B17" s="3" t="s">
        <v>53</v>
      </c>
      <c r="C17" s="5" t="s">
        <v>7</v>
      </c>
      <c r="D17" s="5">
        <v>497.2</v>
      </c>
    </row>
    <row r="18" spans="1:4" s="6" customFormat="1" ht="19.5" customHeight="1">
      <c r="A18" s="83" t="s">
        <v>54</v>
      </c>
      <c r="B18" s="83"/>
      <c r="C18" s="83"/>
      <c r="D18" s="83"/>
    </row>
    <row r="19" spans="1:4" s="6" customFormat="1" ht="19.5" customHeight="1">
      <c r="A19" s="4" t="s">
        <v>148</v>
      </c>
      <c r="B19" s="3" t="s">
        <v>55</v>
      </c>
      <c r="C19" s="5" t="s">
        <v>5</v>
      </c>
      <c r="D19" s="5" t="s">
        <v>208</v>
      </c>
    </row>
    <row r="20" spans="1:4" s="6" customFormat="1" ht="19.5" customHeight="1">
      <c r="A20" s="4" t="s">
        <v>149</v>
      </c>
      <c r="B20" s="3" t="s">
        <v>56</v>
      </c>
      <c r="C20" s="8" t="s">
        <v>6</v>
      </c>
      <c r="D20" s="5"/>
    </row>
    <row r="21" spans="1:4" s="6" customFormat="1" ht="19.5" customHeight="1">
      <c r="A21" s="83" t="s">
        <v>90</v>
      </c>
      <c r="B21" s="83"/>
      <c r="C21" s="83"/>
      <c r="D21" s="83"/>
    </row>
    <row r="22" spans="1:4" s="6" customFormat="1" ht="19.5" customHeight="1">
      <c r="A22" s="4" t="s">
        <v>150</v>
      </c>
      <c r="B22" s="7" t="s">
        <v>57</v>
      </c>
      <c r="C22" s="5" t="s">
        <v>5</v>
      </c>
      <c r="D22" s="5"/>
    </row>
    <row r="23" spans="1:4" s="6" customFormat="1" ht="19.5" customHeight="1">
      <c r="A23" s="4" t="s">
        <v>151</v>
      </c>
      <c r="B23" s="3" t="s">
        <v>58</v>
      </c>
      <c r="C23" s="5" t="s">
        <v>5</v>
      </c>
      <c r="D23" s="8" t="s">
        <v>208</v>
      </c>
    </row>
    <row r="24" spans="1:4" s="6" customFormat="1" ht="19.5" customHeight="1">
      <c r="A24" s="4" t="s">
        <v>152</v>
      </c>
      <c r="B24" s="7" t="s">
        <v>59</v>
      </c>
      <c r="C24" s="5" t="s">
        <v>5</v>
      </c>
      <c r="D24" s="5"/>
    </row>
    <row r="25" spans="1:4" s="6" customFormat="1" ht="19.5" customHeight="1">
      <c r="A25" s="86" t="s">
        <v>60</v>
      </c>
      <c r="B25" s="86"/>
      <c r="C25" s="86"/>
      <c r="D25" s="86"/>
    </row>
    <row r="26" spans="1:4" s="6" customFormat="1" ht="34.5" customHeight="1">
      <c r="A26" s="4" t="s">
        <v>153</v>
      </c>
      <c r="B26" s="7" t="s">
        <v>61</v>
      </c>
      <c r="C26" s="5" t="s">
        <v>5</v>
      </c>
      <c r="D26" s="10" t="s">
        <v>219</v>
      </c>
    </row>
    <row r="27" spans="1:4" s="6" customFormat="1" ht="19.5" customHeight="1">
      <c r="A27" s="4" t="s">
        <v>154</v>
      </c>
      <c r="B27" s="7" t="s">
        <v>62</v>
      </c>
      <c r="C27" s="5" t="s">
        <v>5</v>
      </c>
      <c r="D27" s="5" t="s">
        <v>213</v>
      </c>
    </row>
    <row r="28" spans="1:4" s="6" customFormat="1" ht="19.5" customHeight="1">
      <c r="A28" s="4" t="s">
        <v>155</v>
      </c>
      <c r="B28" s="3" t="s">
        <v>63</v>
      </c>
      <c r="C28" s="5" t="s">
        <v>5</v>
      </c>
      <c r="D28" s="8" t="s">
        <v>215</v>
      </c>
    </row>
    <row r="29" spans="1:4" s="6" customFormat="1" ht="19.5" customHeight="1">
      <c r="A29" s="4" t="s">
        <v>156</v>
      </c>
      <c r="B29" s="3" t="s">
        <v>64</v>
      </c>
      <c r="C29" s="5" t="s">
        <v>5</v>
      </c>
      <c r="D29" s="8" t="s">
        <v>214</v>
      </c>
    </row>
    <row r="30" spans="1:4" s="6" customFormat="1" ht="19.5" customHeight="1">
      <c r="A30" s="4" t="s">
        <v>157</v>
      </c>
      <c r="B30" s="3" t="s">
        <v>65</v>
      </c>
      <c r="C30" s="5" t="s">
        <v>5</v>
      </c>
      <c r="D30" s="17">
        <v>42074</v>
      </c>
    </row>
    <row r="31" spans="1:4" s="6" customFormat="1" ht="19.5" customHeight="1">
      <c r="A31" s="4" t="s">
        <v>158</v>
      </c>
      <c r="B31" s="3" t="s">
        <v>66</v>
      </c>
      <c r="C31" s="5" t="s">
        <v>5</v>
      </c>
      <c r="D31" s="17">
        <v>44266</v>
      </c>
    </row>
    <row r="32" spans="1:4" s="6" customFormat="1" ht="33.75" customHeight="1">
      <c r="A32" s="4"/>
      <c r="B32" s="7" t="s">
        <v>61</v>
      </c>
      <c r="C32" s="5" t="s">
        <v>5</v>
      </c>
      <c r="D32" s="10" t="s">
        <v>228</v>
      </c>
    </row>
    <row r="33" spans="1:4" s="6" customFormat="1" ht="19.5" customHeight="1">
      <c r="A33" s="4"/>
      <c r="B33" s="7" t="s">
        <v>62</v>
      </c>
      <c r="C33" s="5" t="s">
        <v>5</v>
      </c>
      <c r="D33" s="5" t="s">
        <v>208</v>
      </c>
    </row>
    <row r="34" spans="1:4" s="6" customFormat="1" ht="19.5" customHeight="1">
      <c r="A34" s="4"/>
      <c r="B34" s="3" t="s">
        <v>63</v>
      </c>
      <c r="C34" s="5" t="s">
        <v>5</v>
      </c>
      <c r="D34" s="8"/>
    </row>
    <row r="35" spans="1:4" s="6" customFormat="1" ht="19.5" customHeight="1">
      <c r="A35" s="4"/>
      <c r="B35" s="3" t="s">
        <v>64</v>
      </c>
      <c r="C35" s="5" t="s">
        <v>5</v>
      </c>
      <c r="D35" s="8"/>
    </row>
    <row r="36" spans="1:4" s="6" customFormat="1" ht="19.5" customHeight="1">
      <c r="A36" s="4"/>
      <c r="B36" s="3" t="s">
        <v>65</v>
      </c>
      <c r="C36" s="5" t="s">
        <v>5</v>
      </c>
      <c r="D36" s="5"/>
    </row>
    <row r="37" spans="1:4" s="6" customFormat="1" ht="19.5" customHeight="1">
      <c r="A37" s="4"/>
      <c r="B37" s="3" t="s">
        <v>66</v>
      </c>
      <c r="C37" s="5" t="s">
        <v>5</v>
      </c>
      <c r="D37" s="17"/>
    </row>
    <row r="38" spans="1:4" s="6" customFormat="1" ht="19.5" customHeight="1">
      <c r="A38" s="4"/>
      <c r="B38" s="7" t="s">
        <v>61</v>
      </c>
      <c r="C38" s="5"/>
      <c r="D38" s="19" t="s">
        <v>229</v>
      </c>
    </row>
    <row r="39" spans="1:4" s="6" customFormat="1" ht="19.5" customHeight="1">
      <c r="A39" s="4"/>
      <c r="B39" s="7" t="s">
        <v>62</v>
      </c>
      <c r="C39" s="5"/>
      <c r="D39" s="17" t="s">
        <v>208</v>
      </c>
    </row>
    <row r="40" spans="1:4" s="6" customFormat="1" ht="19.5" customHeight="1">
      <c r="A40" s="4"/>
      <c r="B40" s="3" t="s">
        <v>63</v>
      </c>
      <c r="C40" s="5"/>
      <c r="D40" s="17"/>
    </row>
    <row r="41" spans="1:4" s="6" customFormat="1" ht="19.5" customHeight="1">
      <c r="A41" s="4"/>
      <c r="B41" s="3" t="s">
        <v>64</v>
      </c>
      <c r="C41" s="5"/>
      <c r="D41" s="17"/>
    </row>
    <row r="42" spans="1:4" s="6" customFormat="1" ht="19.5" customHeight="1">
      <c r="A42" s="4"/>
      <c r="B42" s="3" t="s">
        <v>65</v>
      </c>
      <c r="C42" s="5"/>
      <c r="D42" s="17"/>
    </row>
    <row r="43" spans="1:4" s="6" customFormat="1" ht="19.5" customHeight="1">
      <c r="A43" s="4"/>
      <c r="B43" s="3" t="s">
        <v>66</v>
      </c>
      <c r="C43" s="5"/>
      <c r="D43" s="17"/>
    </row>
    <row r="44" spans="1:4" s="6" customFormat="1" ht="19.5" customHeight="1">
      <c r="A44" s="4"/>
      <c r="B44" s="7" t="s">
        <v>61</v>
      </c>
      <c r="C44" s="5"/>
      <c r="D44" s="19" t="s">
        <v>230</v>
      </c>
    </row>
    <row r="45" spans="1:4" s="6" customFormat="1" ht="19.5" customHeight="1">
      <c r="A45" s="4"/>
      <c r="B45" s="7" t="s">
        <v>62</v>
      </c>
      <c r="C45" s="5"/>
      <c r="D45" s="17" t="s">
        <v>213</v>
      </c>
    </row>
    <row r="46" spans="1:4" s="6" customFormat="1" ht="19.5" customHeight="1">
      <c r="A46" s="4"/>
      <c r="B46" s="3" t="s">
        <v>63</v>
      </c>
      <c r="C46" s="5"/>
      <c r="D46" s="17" t="s">
        <v>238</v>
      </c>
    </row>
    <row r="47" spans="1:4" s="6" customFormat="1" ht="19.5" customHeight="1">
      <c r="A47" s="4"/>
      <c r="B47" s="3" t="s">
        <v>64</v>
      </c>
      <c r="C47" s="5"/>
      <c r="D47" s="17" t="s">
        <v>231</v>
      </c>
    </row>
    <row r="48" spans="1:4" s="6" customFormat="1" ht="19.5" customHeight="1">
      <c r="A48" s="4"/>
      <c r="B48" s="3" t="s">
        <v>65</v>
      </c>
      <c r="C48" s="5"/>
      <c r="D48" s="17">
        <v>40529</v>
      </c>
    </row>
    <row r="49" spans="1:4" s="6" customFormat="1" ht="19.5" customHeight="1">
      <c r="A49" s="4"/>
      <c r="B49" s="3" t="s">
        <v>66</v>
      </c>
      <c r="C49" s="5"/>
      <c r="D49" s="17">
        <v>44182</v>
      </c>
    </row>
    <row r="50" spans="1:4" s="6" customFormat="1" ht="19.5" customHeight="1">
      <c r="A50" s="4"/>
      <c r="B50" s="7" t="s">
        <v>61</v>
      </c>
      <c r="C50" s="5"/>
      <c r="D50" s="19" t="s">
        <v>232</v>
      </c>
    </row>
    <row r="51" spans="1:4" s="6" customFormat="1" ht="19.5" customHeight="1">
      <c r="A51" s="4"/>
      <c r="B51" s="7" t="s">
        <v>62</v>
      </c>
      <c r="C51" s="5"/>
      <c r="D51" s="17" t="s">
        <v>208</v>
      </c>
    </row>
    <row r="52" spans="1:4" s="6" customFormat="1" ht="19.5" customHeight="1">
      <c r="A52" s="4"/>
      <c r="B52" s="3" t="s">
        <v>63</v>
      </c>
      <c r="C52" s="5"/>
      <c r="D52" s="17"/>
    </row>
    <row r="53" spans="1:4" s="6" customFormat="1" ht="19.5" customHeight="1">
      <c r="A53" s="4"/>
      <c r="B53" s="3" t="s">
        <v>64</v>
      </c>
      <c r="C53" s="5"/>
      <c r="D53" s="17"/>
    </row>
    <row r="54" spans="1:4" s="6" customFormat="1" ht="19.5" customHeight="1">
      <c r="A54" s="4"/>
      <c r="B54" s="3" t="s">
        <v>65</v>
      </c>
      <c r="C54" s="5"/>
      <c r="D54" s="17"/>
    </row>
    <row r="55" spans="1:4" s="6" customFormat="1" ht="19.5" customHeight="1">
      <c r="A55" s="4"/>
      <c r="B55" s="3" t="s">
        <v>66</v>
      </c>
      <c r="C55" s="5"/>
      <c r="D55" s="17"/>
    </row>
    <row r="56" spans="1:4" s="6" customFormat="1" ht="19.5" customHeight="1">
      <c r="A56" s="86" t="s">
        <v>67</v>
      </c>
      <c r="B56" s="86"/>
      <c r="C56" s="86"/>
      <c r="D56" s="86"/>
    </row>
    <row r="57" spans="1:4" s="6" customFormat="1" ht="19.5" customHeight="1">
      <c r="A57" s="4" t="s">
        <v>159</v>
      </c>
      <c r="B57" s="7" t="s">
        <v>68</v>
      </c>
      <c r="C57" s="5" t="s">
        <v>5</v>
      </c>
      <c r="D57" s="5" t="s">
        <v>233</v>
      </c>
    </row>
    <row r="58" spans="1:4" s="6" customFormat="1" ht="19.5" customHeight="1">
      <c r="A58" s="4" t="s">
        <v>163</v>
      </c>
      <c r="B58" s="7" t="s">
        <v>69</v>
      </c>
      <c r="C58" s="8" t="s">
        <v>6</v>
      </c>
      <c r="D58" s="5">
        <v>1</v>
      </c>
    </row>
    <row r="59" spans="1:4" s="6" customFormat="1" ht="19.5" customHeight="1">
      <c r="A59" s="86" t="s">
        <v>70</v>
      </c>
      <c r="B59" s="86"/>
      <c r="C59" s="86"/>
      <c r="D59" s="86"/>
    </row>
    <row r="60" spans="1:4" s="6" customFormat="1" ht="19.5" customHeight="1">
      <c r="A60" s="4" t="s">
        <v>164</v>
      </c>
      <c r="B60" s="3" t="s">
        <v>71</v>
      </c>
      <c r="C60" s="5" t="s">
        <v>5</v>
      </c>
      <c r="D60" s="5" t="s">
        <v>233</v>
      </c>
    </row>
    <row r="61" spans="1:4" s="6" customFormat="1" ht="19.5" customHeight="1">
      <c r="A61" s="86" t="s">
        <v>72</v>
      </c>
      <c r="B61" s="86"/>
      <c r="C61" s="86"/>
      <c r="D61" s="86"/>
    </row>
    <row r="62" spans="1:4" s="6" customFormat="1" ht="19.5" customHeight="1">
      <c r="A62" s="4" t="s">
        <v>165</v>
      </c>
      <c r="B62" s="7" t="s">
        <v>73</v>
      </c>
      <c r="C62" s="5" t="s">
        <v>5</v>
      </c>
      <c r="D62" s="5" t="s">
        <v>233</v>
      </c>
    </row>
    <row r="63" spans="1:4" s="6" customFormat="1" ht="19.5" customHeight="1">
      <c r="A63" s="86" t="s">
        <v>74</v>
      </c>
      <c r="B63" s="86"/>
      <c r="C63" s="86"/>
      <c r="D63" s="86"/>
    </row>
    <row r="64" spans="1:4" s="6" customFormat="1" ht="19.5" customHeight="1">
      <c r="A64" s="4" t="s">
        <v>166</v>
      </c>
      <c r="B64" s="7" t="s">
        <v>75</v>
      </c>
      <c r="C64" s="5" t="s">
        <v>5</v>
      </c>
      <c r="D64" s="5" t="s">
        <v>233</v>
      </c>
    </row>
    <row r="65" spans="1:4" s="6" customFormat="1" ht="19.5" customHeight="1">
      <c r="A65" s="83" t="s">
        <v>76</v>
      </c>
      <c r="B65" s="83"/>
      <c r="C65" s="83"/>
      <c r="D65" s="83"/>
    </row>
    <row r="66" spans="1:4" s="6" customFormat="1" ht="19.5" customHeight="1">
      <c r="A66" s="4" t="s">
        <v>170</v>
      </c>
      <c r="B66" s="7" t="s">
        <v>77</v>
      </c>
      <c r="C66" s="5" t="s">
        <v>5</v>
      </c>
      <c r="D66" s="5" t="s">
        <v>233</v>
      </c>
    </row>
    <row r="67" spans="1:4" s="6" customFormat="1" ht="19.5" customHeight="1">
      <c r="A67" s="4" t="s">
        <v>171</v>
      </c>
      <c r="B67" s="7" t="s">
        <v>78</v>
      </c>
      <c r="C67" s="5" t="s">
        <v>34</v>
      </c>
      <c r="D67" s="5"/>
    </row>
    <row r="68" spans="1:4" s="6" customFormat="1" ht="19.5" customHeight="1">
      <c r="A68" s="86" t="s">
        <v>79</v>
      </c>
      <c r="B68" s="86"/>
      <c r="C68" s="86"/>
      <c r="D68" s="86"/>
    </row>
    <row r="69" spans="1:4" s="6" customFormat="1" ht="19.5" customHeight="1">
      <c r="A69" s="4" t="s">
        <v>172</v>
      </c>
      <c r="B69" s="7" t="s">
        <v>80</v>
      </c>
      <c r="C69" s="5" t="s">
        <v>5</v>
      </c>
      <c r="D69" s="5" t="s">
        <v>234</v>
      </c>
    </row>
    <row r="70" spans="1:4" s="6" customFormat="1" ht="19.5" customHeight="1">
      <c r="A70" s="86" t="s">
        <v>81</v>
      </c>
      <c r="B70" s="86"/>
      <c r="C70" s="86"/>
      <c r="D70" s="86"/>
    </row>
    <row r="71" spans="1:4" s="6" customFormat="1" ht="19.5" customHeight="1">
      <c r="A71" s="4" t="s">
        <v>173</v>
      </c>
      <c r="B71" s="3" t="s">
        <v>82</v>
      </c>
      <c r="C71" s="5" t="s">
        <v>5</v>
      </c>
      <c r="D71" s="7" t="s">
        <v>216</v>
      </c>
    </row>
    <row r="72" spans="1:4" s="6" customFormat="1" ht="19.5" customHeight="1">
      <c r="A72" s="86" t="s">
        <v>83</v>
      </c>
      <c r="B72" s="86"/>
      <c r="C72" s="86"/>
      <c r="D72" s="86"/>
    </row>
    <row r="73" spans="1:4" s="6" customFormat="1" ht="19.5" customHeight="1">
      <c r="A73" s="4" t="s">
        <v>174</v>
      </c>
      <c r="B73" s="3" t="s">
        <v>84</v>
      </c>
      <c r="C73" s="5" t="s">
        <v>5</v>
      </c>
      <c r="D73" s="5" t="s">
        <v>235</v>
      </c>
    </row>
    <row r="74" spans="1:4" s="6" customFormat="1" ht="19.5" customHeight="1">
      <c r="A74" s="86" t="s">
        <v>85</v>
      </c>
      <c r="B74" s="86"/>
      <c r="C74" s="86"/>
      <c r="D74" s="86"/>
    </row>
    <row r="75" spans="1:4" s="6" customFormat="1" ht="19.5" customHeight="1">
      <c r="A75" s="4" t="s">
        <v>175</v>
      </c>
      <c r="B75" s="3" t="s">
        <v>86</v>
      </c>
      <c r="C75" s="5" t="s">
        <v>5</v>
      </c>
      <c r="D75" s="8" t="s">
        <v>217</v>
      </c>
    </row>
    <row r="76" spans="1:4" s="6" customFormat="1" ht="19.5" customHeight="1">
      <c r="A76" s="83" t="s">
        <v>91</v>
      </c>
      <c r="B76" s="83"/>
      <c r="C76" s="83"/>
      <c r="D76" s="83"/>
    </row>
    <row r="77" spans="1:4" s="6" customFormat="1" ht="19.5" customHeight="1">
      <c r="A77" s="4" t="s">
        <v>176</v>
      </c>
      <c r="B77" s="3" t="s">
        <v>87</v>
      </c>
      <c r="C77" s="5" t="s">
        <v>5</v>
      </c>
      <c r="D77" s="8"/>
    </row>
    <row r="78" s="6" customFormat="1" ht="39.75" customHeight="1"/>
  </sheetData>
  <sheetProtection/>
  <mergeCells count="19">
    <mergeCell ref="A1:D1"/>
    <mergeCell ref="A6:D6"/>
    <mergeCell ref="A11:D11"/>
    <mergeCell ref="A13:D13"/>
    <mergeCell ref="A68:D68"/>
    <mergeCell ref="A70:D70"/>
    <mergeCell ref="A18:D18"/>
    <mergeCell ref="A8:D8"/>
    <mergeCell ref="A16:D16"/>
    <mergeCell ref="A72:D72"/>
    <mergeCell ref="A74:D74"/>
    <mergeCell ref="A76:D76"/>
    <mergeCell ref="A21:D21"/>
    <mergeCell ref="A25:D25"/>
    <mergeCell ref="A56:D56"/>
    <mergeCell ref="A59:D59"/>
    <mergeCell ref="A61:D61"/>
    <mergeCell ref="A63:D63"/>
    <mergeCell ref="A65:D6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28125" style="1" bestFit="1" customWidth="1"/>
    <col min="2" max="2" width="48.140625" style="61" customWidth="1"/>
    <col min="3" max="3" width="9.00390625" style="61" bestFit="1" customWidth="1"/>
    <col min="4" max="4" width="21.140625" style="35" customWidth="1"/>
    <col min="5" max="5" width="20.57421875" style="35" customWidth="1"/>
    <col min="6" max="6" width="11.7109375" style="35" customWidth="1"/>
    <col min="7" max="7" width="36.57421875" style="63" customWidth="1"/>
    <col min="8" max="8" width="9.140625" style="61" customWidth="1"/>
    <col min="9" max="16384" width="9.140625" style="1" customWidth="1"/>
  </cols>
  <sheetData>
    <row r="1" spans="2:8" s="34" customFormat="1" ht="64.5" customHeight="1">
      <c r="B1" s="88" t="s">
        <v>321</v>
      </c>
      <c r="C1" s="88"/>
      <c r="D1" s="88"/>
      <c r="E1" s="48"/>
      <c r="F1" s="48"/>
      <c r="G1" s="49"/>
      <c r="H1" s="35"/>
    </row>
    <row r="2" spans="2:8" s="34" customFormat="1" ht="24.75" customHeight="1">
      <c r="B2" s="16" t="s">
        <v>332</v>
      </c>
      <c r="C2" s="35"/>
      <c r="D2" s="35"/>
      <c r="E2" s="35"/>
      <c r="F2" s="35"/>
      <c r="G2" s="49"/>
      <c r="H2" s="35"/>
    </row>
    <row r="3" spans="1:8" s="6" customFormat="1" ht="61.5" customHeight="1">
      <c r="A3" s="36" t="s">
        <v>0</v>
      </c>
      <c r="B3" s="50" t="s">
        <v>1</v>
      </c>
      <c r="C3" s="50" t="s">
        <v>2</v>
      </c>
      <c r="D3" s="51" t="s">
        <v>322</v>
      </c>
      <c r="E3" s="51" t="s">
        <v>323</v>
      </c>
      <c r="F3" s="50" t="s">
        <v>324</v>
      </c>
      <c r="G3" s="52" t="s">
        <v>325</v>
      </c>
      <c r="H3" s="53"/>
    </row>
    <row r="4" spans="1:8" s="6" customFormat="1" ht="19.5" customHeight="1">
      <c r="A4" s="54">
        <v>1</v>
      </c>
      <c r="B4" s="55" t="s">
        <v>4</v>
      </c>
      <c r="C4" s="56" t="s">
        <v>5</v>
      </c>
      <c r="D4" s="89" t="str">
        <f>'[2]2.1'!D6</f>
        <v>27.03.2018 г.</v>
      </c>
      <c r="E4" s="90"/>
      <c r="F4" s="57"/>
      <c r="G4" s="58"/>
      <c r="H4" s="53"/>
    </row>
    <row r="5" spans="1:8" s="6" customFormat="1" ht="19.5" customHeight="1">
      <c r="A5" s="54">
        <v>2</v>
      </c>
      <c r="B5" s="59" t="s">
        <v>92</v>
      </c>
      <c r="C5" s="56" t="s">
        <v>5</v>
      </c>
      <c r="D5" s="91" t="s">
        <v>254</v>
      </c>
      <c r="E5" s="92"/>
      <c r="F5" s="50"/>
      <c r="G5" s="58"/>
      <c r="H5" s="53"/>
    </row>
    <row r="6" spans="1:8" s="6" customFormat="1" ht="19.5" customHeight="1">
      <c r="A6" s="54">
        <v>3</v>
      </c>
      <c r="B6" s="59" t="s">
        <v>64</v>
      </c>
      <c r="C6" s="56" t="s">
        <v>5</v>
      </c>
      <c r="D6" s="89" t="s">
        <v>326</v>
      </c>
      <c r="E6" s="90"/>
      <c r="F6" s="57"/>
      <c r="G6" s="58"/>
      <c r="H6" s="53"/>
    </row>
    <row r="7" spans="1:8" s="6" customFormat="1" ht="19.5" customHeight="1">
      <c r="A7" s="54">
        <v>4</v>
      </c>
      <c r="B7" s="59" t="s">
        <v>93</v>
      </c>
      <c r="C7" s="56" t="s">
        <v>327</v>
      </c>
      <c r="D7" s="60">
        <v>4.26</v>
      </c>
      <c r="E7" s="60">
        <v>4.65</v>
      </c>
      <c r="F7" s="57">
        <v>2118.7</v>
      </c>
      <c r="G7" s="58">
        <f>(D7*6+E7*6)*F7</f>
        <v>113265.70199999999</v>
      </c>
      <c r="H7" s="53"/>
    </row>
    <row r="8" spans="1:8" s="6" customFormat="1" ht="89.25" customHeight="1">
      <c r="A8" s="54">
        <v>5</v>
      </c>
      <c r="B8" s="59" t="s">
        <v>179</v>
      </c>
      <c r="C8" s="56" t="s">
        <v>5</v>
      </c>
      <c r="D8" s="89" t="s">
        <v>328</v>
      </c>
      <c r="E8" s="90"/>
      <c r="F8" s="57"/>
      <c r="G8" s="58"/>
      <c r="H8" s="53"/>
    </row>
    <row r="9" spans="1:8" s="6" customFormat="1" ht="19.5" customHeight="1">
      <c r="A9" s="54">
        <v>6</v>
      </c>
      <c r="B9" s="59" t="s">
        <v>180</v>
      </c>
      <c r="C9" s="56" t="s">
        <v>5</v>
      </c>
      <c r="D9" s="89" t="s">
        <v>255</v>
      </c>
      <c r="E9" s="90"/>
      <c r="F9" s="57"/>
      <c r="G9" s="58"/>
      <c r="H9" s="53"/>
    </row>
    <row r="10" spans="1:8" s="6" customFormat="1" ht="31.5" customHeight="1">
      <c r="A10" s="54">
        <v>7</v>
      </c>
      <c r="B10" s="59" t="s">
        <v>94</v>
      </c>
      <c r="C10" s="56" t="s">
        <v>5</v>
      </c>
      <c r="D10" s="89" t="s">
        <v>256</v>
      </c>
      <c r="E10" s="90"/>
      <c r="F10" s="57"/>
      <c r="G10" s="58"/>
      <c r="H10" s="53"/>
    </row>
    <row r="11" spans="1:8" s="6" customFormat="1" ht="15.75">
      <c r="A11" s="54">
        <v>8</v>
      </c>
      <c r="B11" s="59"/>
      <c r="C11" s="56"/>
      <c r="D11" s="60"/>
      <c r="E11" s="60"/>
      <c r="F11" s="57"/>
      <c r="G11" s="58"/>
      <c r="H11" s="53"/>
    </row>
    <row r="12" spans="1:8" s="6" customFormat="1" ht="15.75">
      <c r="A12" s="54">
        <v>9</v>
      </c>
      <c r="B12" s="59" t="s">
        <v>92</v>
      </c>
      <c r="C12" s="56" t="s">
        <v>5</v>
      </c>
      <c r="D12" s="91" t="s">
        <v>257</v>
      </c>
      <c r="E12" s="92"/>
      <c r="F12" s="50"/>
      <c r="G12" s="58"/>
      <c r="H12" s="53"/>
    </row>
    <row r="13" spans="1:8" s="6" customFormat="1" ht="31.5" customHeight="1">
      <c r="A13" s="54">
        <v>10</v>
      </c>
      <c r="B13" s="59" t="s">
        <v>64</v>
      </c>
      <c r="C13" s="56" t="s">
        <v>5</v>
      </c>
      <c r="D13" s="89" t="s">
        <v>326</v>
      </c>
      <c r="E13" s="90"/>
      <c r="F13" s="57"/>
      <c r="G13" s="58"/>
      <c r="H13" s="53"/>
    </row>
    <row r="14" spans="1:7" ht="15.75">
      <c r="A14" s="54">
        <v>11</v>
      </c>
      <c r="B14" s="59" t="s">
        <v>93</v>
      </c>
      <c r="C14" s="56" t="s">
        <v>18</v>
      </c>
      <c r="D14" s="60">
        <v>6.23</v>
      </c>
      <c r="E14" s="60">
        <v>6.15</v>
      </c>
      <c r="F14" s="57">
        <v>2118.7</v>
      </c>
      <c r="G14" s="58">
        <f>(D14*6+E14*6)*F14</f>
        <v>157377.036</v>
      </c>
    </row>
    <row r="15" spans="1:7" ht="105" customHeight="1">
      <c r="A15" s="54">
        <v>12</v>
      </c>
      <c r="B15" s="59" t="s">
        <v>179</v>
      </c>
      <c r="C15" s="56" t="s">
        <v>5</v>
      </c>
      <c r="D15" s="89" t="s">
        <v>328</v>
      </c>
      <c r="E15" s="90"/>
      <c r="F15" s="57"/>
      <c r="G15" s="62"/>
    </row>
    <row r="16" spans="1:7" ht="47.25" customHeight="1">
      <c r="A16" s="54">
        <v>13</v>
      </c>
      <c r="B16" s="59" t="s">
        <v>180</v>
      </c>
      <c r="C16" s="56" t="s">
        <v>5</v>
      </c>
      <c r="D16" s="89" t="s">
        <v>258</v>
      </c>
      <c r="E16" s="90"/>
      <c r="F16" s="57"/>
      <c r="G16" s="62"/>
    </row>
    <row r="17" spans="1:7" ht="15.75">
      <c r="A17" s="54">
        <v>14</v>
      </c>
      <c r="B17" s="59" t="s">
        <v>94</v>
      </c>
      <c r="C17" s="56" t="s">
        <v>5</v>
      </c>
      <c r="D17" s="89" t="s">
        <v>259</v>
      </c>
      <c r="E17" s="90"/>
      <c r="F17" s="57"/>
      <c r="G17" s="62"/>
    </row>
    <row r="18" spans="1:7" ht="15.75">
      <c r="A18" s="54">
        <v>15</v>
      </c>
      <c r="B18" s="59"/>
      <c r="C18" s="56"/>
      <c r="D18" s="60"/>
      <c r="E18" s="60"/>
      <c r="F18" s="57"/>
      <c r="G18" s="62"/>
    </row>
    <row r="19" spans="1:7" ht="31.5" customHeight="1">
      <c r="A19" s="54">
        <v>16</v>
      </c>
      <c r="B19" s="59" t="s">
        <v>92</v>
      </c>
      <c r="C19" s="56" t="s">
        <v>5</v>
      </c>
      <c r="D19" s="91" t="s">
        <v>279</v>
      </c>
      <c r="E19" s="92"/>
      <c r="F19" s="50"/>
      <c r="G19" s="62"/>
    </row>
    <row r="20" spans="1:7" ht="15.75">
      <c r="A20" s="54">
        <v>17</v>
      </c>
      <c r="B20" s="59" t="s">
        <v>64</v>
      </c>
      <c r="C20" s="56" t="s">
        <v>5</v>
      </c>
      <c r="D20" s="89" t="s">
        <v>326</v>
      </c>
      <c r="E20" s="90"/>
      <c r="F20" s="57"/>
      <c r="G20" s="62"/>
    </row>
    <row r="21" spans="1:7" ht="15.75">
      <c r="A21" s="54">
        <v>18</v>
      </c>
      <c r="B21" s="59" t="s">
        <v>93</v>
      </c>
      <c r="C21" s="56" t="s">
        <v>18</v>
      </c>
      <c r="D21" s="60">
        <v>0</v>
      </c>
      <c r="E21" s="60">
        <v>0</v>
      </c>
      <c r="F21" s="57">
        <v>2118.7</v>
      </c>
      <c r="G21" s="58">
        <f>(D21*6+E21*6)*F21</f>
        <v>0</v>
      </c>
    </row>
    <row r="22" spans="1:7" ht="107.25" customHeight="1">
      <c r="A22" s="54">
        <v>19</v>
      </c>
      <c r="B22" s="59" t="s">
        <v>179</v>
      </c>
      <c r="C22" s="56" t="s">
        <v>5</v>
      </c>
      <c r="D22" s="89" t="s">
        <v>328</v>
      </c>
      <c r="E22" s="90"/>
      <c r="F22" s="57"/>
      <c r="G22" s="62"/>
    </row>
    <row r="23" spans="1:7" ht="15.75">
      <c r="A23" s="54">
        <v>20</v>
      </c>
      <c r="B23" s="59" t="s">
        <v>180</v>
      </c>
      <c r="C23" s="56" t="s">
        <v>5</v>
      </c>
      <c r="D23" s="89" t="s">
        <v>255</v>
      </c>
      <c r="E23" s="90"/>
      <c r="F23" s="57"/>
      <c r="G23" s="62"/>
    </row>
    <row r="24" spans="1:7" ht="31.5" customHeight="1">
      <c r="A24" s="54">
        <v>21</v>
      </c>
      <c r="B24" s="59" t="s">
        <v>94</v>
      </c>
      <c r="C24" s="56" t="s">
        <v>5</v>
      </c>
      <c r="D24" s="89" t="s">
        <v>329</v>
      </c>
      <c r="E24" s="90"/>
      <c r="F24" s="57"/>
      <c r="G24" s="62"/>
    </row>
    <row r="25" spans="1:7" ht="15.75">
      <c r="A25" s="54">
        <v>22</v>
      </c>
      <c r="B25" s="59"/>
      <c r="C25" s="56"/>
      <c r="D25" s="60"/>
      <c r="E25" s="60"/>
      <c r="F25" s="57"/>
      <c r="G25" s="62"/>
    </row>
    <row r="26" spans="1:7" ht="31.5" customHeight="1">
      <c r="A26" s="54">
        <v>23</v>
      </c>
      <c r="B26" s="59" t="s">
        <v>92</v>
      </c>
      <c r="C26" s="56" t="s">
        <v>5</v>
      </c>
      <c r="D26" s="91" t="s">
        <v>280</v>
      </c>
      <c r="E26" s="92"/>
      <c r="F26" s="50"/>
      <c r="G26" s="62"/>
    </row>
    <row r="27" spans="1:7" ht="15.75">
      <c r="A27" s="54">
        <v>24</v>
      </c>
      <c r="B27" s="59" t="s">
        <v>64</v>
      </c>
      <c r="C27" s="56" t="s">
        <v>5</v>
      </c>
      <c r="D27" s="89" t="s">
        <v>326</v>
      </c>
      <c r="E27" s="90"/>
      <c r="F27" s="57"/>
      <c r="G27" s="62"/>
    </row>
    <row r="28" spans="1:7" ht="15.75">
      <c r="A28" s="54">
        <v>25</v>
      </c>
      <c r="B28" s="59" t="s">
        <v>93</v>
      </c>
      <c r="C28" s="56" t="s">
        <v>18</v>
      </c>
      <c r="D28" s="60">
        <v>0</v>
      </c>
      <c r="E28" s="60">
        <v>0</v>
      </c>
      <c r="F28" s="57">
        <v>2118.7</v>
      </c>
      <c r="G28" s="58">
        <f>(D28*6+E28*6)*F28</f>
        <v>0</v>
      </c>
    </row>
    <row r="29" spans="1:7" ht="105.75" customHeight="1">
      <c r="A29" s="54">
        <v>26</v>
      </c>
      <c r="B29" s="59" t="s">
        <v>179</v>
      </c>
      <c r="C29" s="56" t="s">
        <v>5</v>
      </c>
      <c r="D29" s="89" t="s">
        <v>328</v>
      </c>
      <c r="E29" s="90"/>
      <c r="F29" s="57"/>
      <c r="G29" s="62"/>
    </row>
    <row r="30" spans="1:7" ht="15.75">
      <c r="A30" s="54">
        <v>27</v>
      </c>
      <c r="B30" s="59" t="s">
        <v>180</v>
      </c>
      <c r="C30" s="56" t="s">
        <v>5</v>
      </c>
      <c r="D30" s="89" t="s">
        <v>255</v>
      </c>
      <c r="E30" s="90"/>
      <c r="F30" s="57"/>
      <c r="G30" s="62"/>
    </row>
    <row r="31" spans="1:7" ht="15.75">
      <c r="A31" s="54">
        <v>28</v>
      </c>
      <c r="B31" s="59" t="s">
        <v>94</v>
      </c>
      <c r="C31" s="56" t="s">
        <v>5</v>
      </c>
      <c r="D31" s="89" t="s">
        <v>259</v>
      </c>
      <c r="E31" s="90"/>
      <c r="F31" s="57"/>
      <c r="G31" s="62"/>
    </row>
    <row r="32" spans="1:7" ht="15.75">
      <c r="A32" s="54">
        <v>29</v>
      </c>
      <c r="B32" s="59"/>
      <c r="C32" s="56"/>
      <c r="D32" s="60"/>
      <c r="E32" s="60"/>
      <c r="F32" s="57"/>
      <c r="G32" s="62"/>
    </row>
    <row r="33" spans="1:7" ht="47.25" customHeight="1">
      <c r="A33" s="54">
        <v>30</v>
      </c>
      <c r="B33" s="59" t="s">
        <v>92</v>
      </c>
      <c r="C33" s="56" t="s">
        <v>5</v>
      </c>
      <c r="D33" s="91" t="s">
        <v>260</v>
      </c>
      <c r="E33" s="92"/>
      <c r="F33" s="50"/>
      <c r="G33" s="62"/>
    </row>
    <row r="34" spans="1:7" ht="15.75">
      <c r="A34" s="54">
        <v>31</v>
      </c>
      <c r="B34" s="59" t="s">
        <v>64</v>
      </c>
      <c r="C34" s="56" t="s">
        <v>5</v>
      </c>
      <c r="D34" s="89" t="s">
        <v>326</v>
      </c>
      <c r="E34" s="90"/>
      <c r="F34" s="57"/>
      <c r="G34" s="62"/>
    </row>
    <row r="35" spans="1:7" ht="15.75">
      <c r="A35" s="54">
        <v>32</v>
      </c>
      <c r="B35" s="59" t="s">
        <v>93</v>
      </c>
      <c r="C35" s="56" t="s">
        <v>18</v>
      </c>
      <c r="D35" s="60">
        <v>2.21</v>
      </c>
      <c r="E35" s="60">
        <v>2.65</v>
      </c>
      <c r="F35" s="57">
        <v>2118.7</v>
      </c>
      <c r="G35" s="58">
        <f>(D35*6+E35*6)*F35</f>
        <v>61781.29199999999</v>
      </c>
    </row>
    <row r="36" spans="1:7" ht="111.75" customHeight="1">
      <c r="A36" s="54">
        <v>33</v>
      </c>
      <c r="B36" s="59" t="s">
        <v>179</v>
      </c>
      <c r="C36" s="56" t="s">
        <v>5</v>
      </c>
      <c r="D36" s="89" t="s">
        <v>328</v>
      </c>
      <c r="E36" s="90"/>
      <c r="F36" s="57"/>
      <c r="G36" s="62"/>
    </row>
    <row r="37" spans="1:7" ht="31.5" customHeight="1">
      <c r="A37" s="54">
        <v>34</v>
      </c>
      <c r="B37" s="59" t="s">
        <v>180</v>
      </c>
      <c r="C37" s="56" t="s">
        <v>5</v>
      </c>
      <c r="D37" s="89" t="s">
        <v>261</v>
      </c>
      <c r="E37" s="90"/>
      <c r="F37" s="57"/>
      <c r="G37" s="62"/>
    </row>
    <row r="38" spans="1:7" ht="15.75">
      <c r="A38" s="54">
        <v>35</v>
      </c>
      <c r="B38" s="59" t="s">
        <v>94</v>
      </c>
      <c r="C38" s="56" t="s">
        <v>5</v>
      </c>
      <c r="D38" s="89" t="s">
        <v>259</v>
      </c>
      <c r="E38" s="90"/>
      <c r="F38" s="57"/>
      <c r="G38" s="62"/>
    </row>
    <row r="39" spans="1:7" ht="15.75">
      <c r="A39" s="54">
        <v>36</v>
      </c>
      <c r="B39" s="59"/>
      <c r="C39" s="56"/>
      <c r="D39" s="60"/>
      <c r="E39" s="60"/>
      <c r="F39" s="57"/>
      <c r="G39" s="62"/>
    </row>
    <row r="40" spans="1:7" ht="47.25" customHeight="1">
      <c r="A40" s="54">
        <v>37</v>
      </c>
      <c r="B40" s="59" t="s">
        <v>92</v>
      </c>
      <c r="C40" s="56" t="s">
        <v>5</v>
      </c>
      <c r="D40" s="91" t="s">
        <v>262</v>
      </c>
      <c r="E40" s="92"/>
      <c r="F40" s="50"/>
      <c r="G40" s="62"/>
    </row>
    <row r="41" spans="1:7" ht="15.75">
      <c r="A41" s="54">
        <v>38</v>
      </c>
      <c r="B41" s="59" t="s">
        <v>64</v>
      </c>
      <c r="C41" s="56" t="s">
        <v>5</v>
      </c>
      <c r="D41" s="89" t="s">
        <v>326</v>
      </c>
      <c r="E41" s="90"/>
      <c r="F41" s="57"/>
      <c r="G41" s="62"/>
    </row>
    <row r="42" spans="1:7" ht="15.75">
      <c r="A42" s="54">
        <v>39</v>
      </c>
      <c r="B42" s="59" t="s">
        <v>93</v>
      </c>
      <c r="C42" s="56" t="s">
        <v>18</v>
      </c>
      <c r="D42" s="60">
        <v>1.78</v>
      </c>
      <c r="E42" s="60">
        <v>1.8</v>
      </c>
      <c r="F42" s="57">
        <v>2118.7</v>
      </c>
      <c r="G42" s="58">
        <f>(D42*6+E42*6)*F42</f>
        <v>45509.676</v>
      </c>
    </row>
    <row r="43" spans="1:7" ht="109.5" customHeight="1">
      <c r="A43" s="54">
        <v>40</v>
      </c>
      <c r="B43" s="59" t="s">
        <v>179</v>
      </c>
      <c r="C43" s="56" t="s">
        <v>5</v>
      </c>
      <c r="D43" s="89" t="s">
        <v>328</v>
      </c>
      <c r="E43" s="90"/>
      <c r="F43" s="57"/>
      <c r="G43" s="62"/>
    </row>
    <row r="44" spans="1:7" ht="31.5" customHeight="1">
      <c r="A44" s="54">
        <v>41</v>
      </c>
      <c r="B44" s="59" t="s">
        <v>180</v>
      </c>
      <c r="C44" s="56" t="s">
        <v>5</v>
      </c>
      <c r="D44" s="89" t="s">
        <v>261</v>
      </c>
      <c r="E44" s="90"/>
      <c r="F44" s="57"/>
      <c r="G44" s="62"/>
    </row>
    <row r="45" spans="1:7" ht="15.75">
      <c r="A45" s="54">
        <v>42</v>
      </c>
      <c r="B45" s="59" t="s">
        <v>94</v>
      </c>
      <c r="C45" s="56" t="s">
        <v>5</v>
      </c>
      <c r="D45" s="89" t="s">
        <v>259</v>
      </c>
      <c r="E45" s="90"/>
      <c r="F45" s="57"/>
      <c r="G45" s="62"/>
    </row>
    <row r="46" spans="1:7" ht="15.75">
      <c r="A46" s="54">
        <v>43</v>
      </c>
      <c r="B46" s="59"/>
      <c r="C46" s="56"/>
      <c r="D46" s="60"/>
      <c r="E46" s="60"/>
      <c r="F46" s="57"/>
      <c r="G46" s="62"/>
    </row>
    <row r="47" spans="1:7" ht="93" customHeight="1">
      <c r="A47" s="54">
        <v>44</v>
      </c>
      <c r="B47" s="59" t="s">
        <v>92</v>
      </c>
      <c r="C47" s="56" t="s">
        <v>5</v>
      </c>
      <c r="D47" s="91" t="s">
        <v>263</v>
      </c>
      <c r="E47" s="92"/>
      <c r="F47" s="50"/>
      <c r="G47" s="62"/>
    </row>
    <row r="48" spans="1:7" ht="15.75">
      <c r="A48" s="54">
        <v>45</v>
      </c>
      <c r="B48" s="59" t="s">
        <v>64</v>
      </c>
      <c r="C48" s="56" t="s">
        <v>5</v>
      </c>
      <c r="D48" s="89" t="s">
        <v>326</v>
      </c>
      <c r="E48" s="90"/>
      <c r="F48" s="57"/>
      <c r="G48" s="62"/>
    </row>
    <row r="49" spans="1:7" ht="15.75">
      <c r="A49" s="54">
        <v>46</v>
      </c>
      <c r="B49" s="59" t="s">
        <v>93</v>
      </c>
      <c r="C49" s="56" t="s">
        <v>18</v>
      </c>
      <c r="D49" s="60">
        <v>4.53</v>
      </c>
      <c r="E49" s="60">
        <v>4.5</v>
      </c>
      <c r="F49" s="57">
        <v>2118.7</v>
      </c>
      <c r="G49" s="58">
        <f>(D49*6+E49*6)*F49</f>
        <v>114791.16599999998</v>
      </c>
    </row>
    <row r="50" spans="1:7" ht="103.5" customHeight="1">
      <c r="A50" s="54">
        <v>47</v>
      </c>
      <c r="B50" s="59" t="s">
        <v>179</v>
      </c>
      <c r="C50" s="56" t="s">
        <v>5</v>
      </c>
      <c r="D50" s="89" t="s">
        <v>328</v>
      </c>
      <c r="E50" s="90"/>
      <c r="F50" s="57"/>
      <c r="G50" s="62"/>
    </row>
    <row r="51" spans="1:7" ht="31.5" customHeight="1">
      <c r="A51" s="54">
        <v>48</v>
      </c>
      <c r="B51" s="59" t="s">
        <v>180</v>
      </c>
      <c r="C51" s="56" t="s">
        <v>5</v>
      </c>
      <c r="D51" s="89" t="s">
        <v>261</v>
      </c>
      <c r="E51" s="90"/>
      <c r="F51" s="57"/>
      <c r="G51" s="62"/>
    </row>
    <row r="52" spans="1:7" ht="15.75">
      <c r="A52" s="54">
        <v>49</v>
      </c>
      <c r="B52" s="59" t="s">
        <v>94</v>
      </c>
      <c r="C52" s="56" t="s">
        <v>5</v>
      </c>
      <c r="D52" s="89" t="s">
        <v>259</v>
      </c>
      <c r="E52" s="90"/>
      <c r="F52" s="57"/>
      <c r="G52" s="62"/>
    </row>
    <row r="53" spans="1:7" ht="15.75">
      <c r="A53" s="54">
        <v>57</v>
      </c>
      <c r="B53" s="59"/>
      <c r="C53" s="56"/>
      <c r="D53" s="60"/>
      <c r="E53" s="60"/>
      <c r="F53" s="57"/>
      <c r="G53" s="62"/>
    </row>
    <row r="54" spans="1:7" ht="15.75">
      <c r="A54" s="54">
        <v>58</v>
      </c>
      <c r="B54" s="59" t="s">
        <v>92</v>
      </c>
      <c r="C54" s="56" t="s">
        <v>5</v>
      </c>
      <c r="D54" s="91" t="s">
        <v>264</v>
      </c>
      <c r="E54" s="92"/>
      <c r="F54" s="50"/>
      <c r="G54" s="62"/>
    </row>
    <row r="55" spans="1:7" ht="15.75">
      <c r="A55" s="54">
        <v>59</v>
      </c>
      <c r="B55" s="59" t="s">
        <v>64</v>
      </c>
      <c r="C55" s="56" t="s">
        <v>5</v>
      </c>
      <c r="D55" s="89" t="s">
        <v>326</v>
      </c>
      <c r="E55" s="90"/>
      <c r="F55" s="57"/>
      <c r="G55" s="62"/>
    </row>
    <row r="56" spans="1:7" ht="15.75">
      <c r="A56" s="54">
        <v>60</v>
      </c>
      <c r="B56" s="59" t="s">
        <v>93</v>
      </c>
      <c r="C56" s="56" t="s">
        <v>18</v>
      </c>
      <c r="D56" s="60">
        <v>0.06</v>
      </c>
      <c r="E56" s="60">
        <v>0.06</v>
      </c>
      <c r="F56" s="57">
        <v>2118.7</v>
      </c>
      <c r="G56" s="58">
        <f>(D56*6+E56*6)*F56</f>
        <v>1525.4639999999997</v>
      </c>
    </row>
    <row r="57" spans="1:7" ht="104.25" customHeight="1">
      <c r="A57" s="54">
        <v>61</v>
      </c>
      <c r="B57" s="59" t="s">
        <v>179</v>
      </c>
      <c r="C57" s="56" t="s">
        <v>5</v>
      </c>
      <c r="D57" s="89" t="s">
        <v>328</v>
      </c>
      <c r="E57" s="90"/>
      <c r="F57" s="57"/>
      <c r="G57" s="62"/>
    </row>
    <row r="58" spans="1:7" ht="15.75">
      <c r="A58" s="54">
        <v>62</v>
      </c>
      <c r="B58" s="59" t="s">
        <v>180</v>
      </c>
      <c r="C58" s="56" t="s">
        <v>5</v>
      </c>
      <c r="D58" s="89" t="s">
        <v>265</v>
      </c>
      <c r="E58" s="90"/>
      <c r="F58" s="57"/>
      <c r="G58" s="62"/>
    </row>
    <row r="59" spans="1:7" ht="45" customHeight="1">
      <c r="A59" s="54">
        <v>63</v>
      </c>
      <c r="B59" s="59" t="s">
        <v>94</v>
      </c>
      <c r="C59" s="56" t="s">
        <v>5</v>
      </c>
      <c r="D59" s="89" t="s">
        <v>266</v>
      </c>
      <c r="E59" s="90"/>
      <c r="F59" s="57"/>
      <c r="G59" s="62"/>
    </row>
    <row r="60" spans="1:7" ht="45" customHeight="1">
      <c r="A60" s="54">
        <v>64</v>
      </c>
      <c r="B60" s="59"/>
      <c r="C60" s="56"/>
      <c r="D60" s="60"/>
      <c r="E60" s="60"/>
      <c r="F60" s="57"/>
      <c r="G60" s="62"/>
    </row>
    <row r="61" spans="1:7" ht="47.25" customHeight="1">
      <c r="A61" s="54">
        <v>65</v>
      </c>
      <c r="B61" s="59" t="s">
        <v>92</v>
      </c>
      <c r="C61" s="56" t="s">
        <v>5</v>
      </c>
      <c r="D61" s="91" t="s">
        <v>267</v>
      </c>
      <c r="E61" s="92"/>
      <c r="F61" s="50"/>
      <c r="G61" s="62"/>
    </row>
    <row r="62" spans="1:7" ht="15.75">
      <c r="A62" s="54">
        <v>66</v>
      </c>
      <c r="B62" s="59" t="s">
        <v>64</v>
      </c>
      <c r="C62" s="56" t="s">
        <v>5</v>
      </c>
      <c r="D62" s="89" t="s">
        <v>326</v>
      </c>
      <c r="E62" s="90"/>
      <c r="F62" s="57"/>
      <c r="G62" s="62"/>
    </row>
    <row r="63" spans="1:7" ht="15.75">
      <c r="A63" s="54">
        <v>67</v>
      </c>
      <c r="B63" s="59" t="s">
        <v>93</v>
      </c>
      <c r="C63" s="56" t="s">
        <v>18</v>
      </c>
      <c r="D63" s="60">
        <v>0.14</v>
      </c>
      <c r="E63" s="60">
        <v>0.14</v>
      </c>
      <c r="F63" s="57">
        <v>2118.7</v>
      </c>
      <c r="G63" s="58">
        <f>(D63*6+E63*6)*F63</f>
        <v>3559.416</v>
      </c>
    </row>
    <row r="64" spans="1:7" ht="114" customHeight="1">
      <c r="A64" s="54">
        <v>68</v>
      </c>
      <c r="B64" s="59" t="s">
        <v>179</v>
      </c>
      <c r="C64" s="56" t="s">
        <v>5</v>
      </c>
      <c r="D64" s="89" t="s">
        <v>328</v>
      </c>
      <c r="E64" s="90"/>
      <c r="F64" s="57"/>
      <c r="G64" s="62"/>
    </row>
    <row r="65" spans="1:7" ht="31.5" customHeight="1">
      <c r="A65" s="54">
        <v>69</v>
      </c>
      <c r="B65" s="59" t="s">
        <v>180</v>
      </c>
      <c r="C65" s="56" t="s">
        <v>5</v>
      </c>
      <c r="D65" s="89" t="s">
        <v>268</v>
      </c>
      <c r="E65" s="90"/>
      <c r="F65" s="57"/>
      <c r="G65" s="62"/>
    </row>
    <row r="66" spans="1:7" ht="15.75">
      <c r="A66" s="54">
        <v>70</v>
      </c>
      <c r="B66" s="59" t="s">
        <v>94</v>
      </c>
      <c r="C66" s="56" t="s">
        <v>5</v>
      </c>
      <c r="D66" s="89" t="s">
        <v>259</v>
      </c>
      <c r="E66" s="90"/>
      <c r="F66" s="57"/>
      <c r="G66" s="62"/>
    </row>
    <row r="67" spans="1:7" ht="15.75">
      <c r="A67" s="54">
        <v>71</v>
      </c>
      <c r="B67" s="59"/>
      <c r="C67" s="56"/>
      <c r="D67" s="60"/>
      <c r="E67" s="60"/>
      <c r="F67" s="57"/>
      <c r="G67" s="62"/>
    </row>
    <row r="68" spans="1:7" ht="31.5" customHeight="1">
      <c r="A68" s="54">
        <v>72</v>
      </c>
      <c r="B68" s="59" t="s">
        <v>92</v>
      </c>
      <c r="C68" s="56" t="s">
        <v>5</v>
      </c>
      <c r="D68" s="91" t="s">
        <v>269</v>
      </c>
      <c r="E68" s="92"/>
      <c r="F68" s="50"/>
      <c r="G68" s="62"/>
    </row>
    <row r="69" spans="1:7" ht="15.75">
      <c r="A69" s="54">
        <v>73</v>
      </c>
      <c r="B69" s="59" t="s">
        <v>64</v>
      </c>
      <c r="C69" s="56" t="s">
        <v>5</v>
      </c>
      <c r="D69" s="89" t="s">
        <v>326</v>
      </c>
      <c r="E69" s="90"/>
      <c r="F69" s="57"/>
      <c r="G69" s="62"/>
    </row>
    <row r="70" spans="1:7" ht="15.75">
      <c r="A70" s="54">
        <v>74</v>
      </c>
      <c r="B70" s="59" t="s">
        <v>93</v>
      </c>
      <c r="C70" s="56" t="s">
        <v>18</v>
      </c>
      <c r="D70" s="60">
        <v>0.04</v>
      </c>
      <c r="E70" s="60">
        <v>0.04</v>
      </c>
      <c r="F70" s="57">
        <v>2118.7</v>
      </c>
      <c r="G70" s="58">
        <f>(D70*6+E70*6)*F70</f>
        <v>1016.9759999999999</v>
      </c>
    </row>
    <row r="71" spans="1:7" ht="100.5" customHeight="1">
      <c r="A71" s="54">
        <v>75</v>
      </c>
      <c r="B71" s="59" t="s">
        <v>179</v>
      </c>
      <c r="C71" s="56" t="s">
        <v>5</v>
      </c>
      <c r="D71" s="89" t="s">
        <v>328</v>
      </c>
      <c r="E71" s="90"/>
      <c r="F71" s="57"/>
      <c r="G71" s="62"/>
    </row>
    <row r="72" spans="1:7" ht="15.75">
      <c r="A72" s="54">
        <v>76</v>
      </c>
      <c r="B72" s="59" t="s">
        <v>180</v>
      </c>
      <c r="C72" s="56" t="s">
        <v>5</v>
      </c>
      <c r="D72" s="89" t="s">
        <v>270</v>
      </c>
      <c r="E72" s="90"/>
      <c r="F72" s="57"/>
      <c r="G72" s="62"/>
    </row>
    <row r="73" spans="1:7" ht="15.75">
      <c r="A73" s="54">
        <v>77</v>
      </c>
      <c r="B73" s="59" t="s">
        <v>94</v>
      </c>
      <c r="C73" s="56" t="s">
        <v>5</v>
      </c>
      <c r="D73" s="89" t="s">
        <v>259</v>
      </c>
      <c r="E73" s="90"/>
      <c r="F73" s="57"/>
      <c r="G73" s="62"/>
    </row>
    <row r="74" spans="1:7" ht="15.75">
      <c r="A74" s="54">
        <v>85</v>
      </c>
      <c r="B74" s="59"/>
      <c r="C74" s="56"/>
      <c r="D74" s="60"/>
      <c r="E74" s="60"/>
      <c r="F74" s="57"/>
      <c r="G74" s="62"/>
    </row>
    <row r="75" spans="1:7" ht="63" customHeight="1">
      <c r="A75" s="54">
        <v>86</v>
      </c>
      <c r="B75" s="59" t="s">
        <v>92</v>
      </c>
      <c r="C75" s="56" t="s">
        <v>5</v>
      </c>
      <c r="D75" s="91" t="s">
        <v>271</v>
      </c>
      <c r="E75" s="92"/>
      <c r="F75" s="50"/>
      <c r="G75" s="62"/>
    </row>
    <row r="76" spans="1:7" ht="15.75">
      <c r="A76" s="54">
        <v>87</v>
      </c>
      <c r="B76" s="59" t="s">
        <v>64</v>
      </c>
      <c r="C76" s="56" t="s">
        <v>5</v>
      </c>
      <c r="D76" s="89" t="s">
        <v>326</v>
      </c>
      <c r="E76" s="90"/>
      <c r="F76" s="57"/>
      <c r="G76" s="62"/>
    </row>
    <row r="77" spans="1:7" ht="15.75">
      <c r="A77" s="54">
        <v>88</v>
      </c>
      <c r="B77" s="59" t="s">
        <v>93</v>
      </c>
      <c r="C77" s="56" t="s">
        <v>18</v>
      </c>
      <c r="D77" s="60">
        <v>3.88</v>
      </c>
      <c r="E77" s="60">
        <v>3.88</v>
      </c>
      <c r="F77" s="57">
        <v>2118.7</v>
      </c>
      <c r="G77" s="58">
        <f>(D77*6+E77*6)*F77</f>
        <v>98646.67199999999</v>
      </c>
    </row>
    <row r="78" spans="1:7" ht="104.25" customHeight="1">
      <c r="A78" s="54">
        <v>89</v>
      </c>
      <c r="B78" s="59" t="s">
        <v>179</v>
      </c>
      <c r="C78" s="56" t="s">
        <v>5</v>
      </c>
      <c r="D78" s="89" t="s">
        <v>328</v>
      </c>
      <c r="E78" s="90"/>
      <c r="F78" s="57"/>
      <c r="G78" s="62"/>
    </row>
    <row r="79" spans="1:7" ht="15.75">
      <c r="A79" s="54">
        <v>90</v>
      </c>
      <c r="B79" s="59" t="s">
        <v>180</v>
      </c>
      <c r="C79" s="56" t="s">
        <v>5</v>
      </c>
      <c r="D79" s="89" t="s">
        <v>272</v>
      </c>
      <c r="E79" s="90"/>
      <c r="F79" s="57"/>
      <c r="G79" s="62"/>
    </row>
    <row r="80" spans="1:7" ht="15.75">
      <c r="A80" s="54">
        <v>91</v>
      </c>
      <c r="B80" s="59" t="s">
        <v>94</v>
      </c>
      <c r="C80" s="56" t="s">
        <v>5</v>
      </c>
      <c r="D80" s="89" t="s">
        <v>330</v>
      </c>
      <c r="E80" s="90"/>
      <c r="F80" s="57"/>
      <c r="G80" s="62"/>
    </row>
    <row r="81" spans="1:7" ht="15.75">
      <c r="A81" s="54">
        <v>92</v>
      </c>
      <c r="B81" s="59"/>
      <c r="C81" s="56"/>
      <c r="D81" s="60"/>
      <c r="E81" s="60"/>
      <c r="F81" s="57"/>
      <c r="G81" s="62"/>
    </row>
    <row r="82" spans="1:7" ht="47.25" customHeight="1">
      <c r="A82" s="54">
        <v>93</v>
      </c>
      <c r="B82" s="59" t="s">
        <v>92</v>
      </c>
      <c r="C82" s="56" t="s">
        <v>5</v>
      </c>
      <c r="D82" s="91" t="s">
        <v>281</v>
      </c>
      <c r="E82" s="92"/>
      <c r="F82" s="50"/>
      <c r="G82" s="62"/>
    </row>
    <row r="83" spans="1:7" ht="15.75">
      <c r="A83" s="54">
        <v>94</v>
      </c>
      <c r="B83" s="59" t="s">
        <v>64</v>
      </c>
      <c r="C83" s="56" t="s">
        <v>5</v>
      </c>
      <c r="D83" s="89" t="s">
        <v>326</v>
      </c>
      <c r="E83" s="90"/>
      <c r="F83" s="57"/>
      <c r="G83" s="62"/>
    </row>
    <row r="84" spans="1:7" ht="15.75">
      <c r="A84" s="54">
        <v>95</v>
      </c>
      <c r="B84" s="59" t="s">
        <v>93</v>
      </c>
      <c r="C84" s="56" t="s">
        <v>18</v>
      </c>
      <c r="D84" s="60">
        <v>0</v>
      </c>
      <c r="E84" s="60">
        <v>0</v>
      </c>
      <c r="F84" s="57">
        <v>2118.7</v>
      </c>
      <c r="G84" s="58">
        <f>(D84*6+E84*6)*F84</f>
        <v>0</v>
      </c>
    </row>
    <row r="85" spans="1:7" ht="88.5" customHeight="1">
      <c r="A85" s="54">
        <v>96</v>
      </c>
      <c r="B85" s="59" t="s">
        <v>179</v>
      </c>
      <c r="C85" s="56" t="s">
        <v>5</v>
      </c>
      <c r="D85" s="89" t="s">
        <v>328</v>
      </c>
      <c r="E85" s="90"/>
      <c r="F85" s="57"/>
      <c r="G85" s="62"/>
    </row>
    <row r="86" spans="1:7" ht="15.75">
      <c r="A86" s="54">
        <v>97</v>
      </c>
      <c r="B86" s="59" t="s">
        <v>180</v>
      </c>
      <c r="C86" s="56" t="s">
        <v>5</v>
      </c>
      <c r="D86" s="89" t="s">
        <v>272</v>
      </c>
      <c r="E86" s="90"/>
      <c r="F86" s="57"/>
      <c r="G86" s="62"/>
    </row>
    <row r="87" spans="1:7" ht="31.5" customHeight="1">
      <c r="A87" s="54">
        <v>98</v>
      </c>
      <c r="B87" s="59" t="s">
        <v>94</v>
      </c>
      <c r="C87" s="56" t="s">
        <v>5</v>
      </c>
      <c r="D87" s="89" t="s">
        <v>331</v>
      </c>
      <c r="E87" s="90"/>
      <c r="F87" s="57"/>
      <c r="G87" s="62"/>
    </row>
  </sheetData>
  <sheetProtection/>
  <mergeCells count="62">
    <mergeCell ref="D86:E86"/>
    <mergeCell ref="D87:E87"/>
    <mergeCell ref="D76:E76"/>
    <mergeCell ref="D78:E78"/>
    <mergeCell ref="D79:E79"/>
    <mergeCell ref="D80:E80"/>
    <mergeCell ref="D82:E82"/>
    <mergeCell ref="D83:E83"/>
    <mergeCell ref="D69:E69"/>
    <mergeCell ref="D71:E71"/>
    <mergeCell ref="D72:E72"/>
    <mergeCell ref="D73:E73"/>
    <mergeCell ref="D75:E75"/>
    <mergeCell ref="D85:E85"/>
    <mergeCell ref="D61:E61"/>
    <mergeCell ref="D62:E62"/>
    <mergeCell ref="D64:E64"/>
    <mergeCell ref="D65:E65"/>
    <mergeCell ref="D66:E66"/>
    <mergeCell ref="D68:E68"/>
    <mergeCell ref="D52:E52"/>
    <mergeCell ref="D54:E54"/>
    <mergeCell ref="D55:E55"/>
    <mergeCell ref="D57:E57"/>
    <mergeCell ref="D58:E58"/>
    <mergeCell ref="D59:E59"/>
    <mergeCell ref="D44:E44"/>
    <mergeCell ref="D45:E45"/>
    <mergeCell ref="D47:E47"/>
    <mergeCell ref="D48:E48"/>
    <mergeCell ref="D50:E50"/>
    <mergeCell ref="D51:E51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B1:D1"/>
    <mergeCell ref="D4:E4"/>
    <mergeCell ref="D5:E5"/>
    <mergeCell ref="D6:E6"/>
    <mergeCell ref="D8:E8"/>
    <mergeCell ref="D9:E9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selection activeCell="D96" sqref="D96"/>
    </sheetView>
  </sheetViews>
  <sheetFormatPr defaultColWidth="9.140625" defaultRowHeight="15"/>
  <cols>
    <col min="1" max="1" width="5.8515625" style="24" customWidth="1"/>
    <col min="2" max="2" width="45.00390625" style="24" customWidth="1"/>
    <col min="3" max="3" width="10.57421875" style="24" customWidth="1"/>
    <col min="4" max="4" width="53.140625" style="24" customWidth="1"/>
    <col min="5" max="16384" width="9.140625" style="1" customWidth="1"/>
  </cols>
  <sheetData>
    <row r="1" spans="1:4" ht="34.5" customHeight="1">
      <c r="A1" s="93" t="s">
        <v>103</v>
      </c>
      <c r="B1" s="93"/>
      <c r="C1" s="93"/>
      <c r="D1" s="93"/>
    </row>
    <row r="2" ht="28.5" customHeight="1">
      <c r="B2" s="16" t="s">
        <v>320</v>
      </c>
    </row>
    <row r="3" spans="1:4" ht="31.5">
      <c r="A3" s="36" t="s">
        <v>0</v>
      </c>
      <c r="B3" s="36" t="s">
        <v>1</v>
      </c>
      <c r="C3" s="36" t="s">
        <v>2</v>
      </c>
      <c r="D3" s="36" t="s">
        <v>3</v>
      </c>
    </row>
    <row r="4" spans="1:4" s="6" customFormat="1" ht="15.75">
      <c r="A4" s="37">
        <v>1</v>
      </c>
      <c r="B4" s="38" t="s">
        <v>4</v>
      </c>
      <c r="C4" s="39" t="s">
        <v>5</v>
      </c>
      <c r="D4" s="39" t="str">
        <f>'[1]2.1'!D6</f>
        <v>27.03.2018 г.</v>
      </c>
    </row>
    <row r="5" spans="1:4" s="6" customFormat="1" ht="15.75">
      <c r="A5" s="37">
        <v>2</v>
      </c>
      <c r="B5" s="40" t="s">
        <v>95</v>
      </c>
      <c r="C5" s="39" t="s">
        <v>5</v>
      </c>
      <c r="D5" s="41" t="s">
        <v>219</v>
      </c>
    </row>
    <row r="6" spans="1:4" s="6" customFormat="1" ht="15.75">
      <c r="A6" s="37">
        <v>3</v>
      </c>
      <c r="B6" s="40" t="s">
        <v>95</v>
      </c>
      <c r="C6" s="39"/>
      <c r="D6" s="41" t="s">
        <v>239</v>
      </c>
    </row>
    <row r="7" spans="1:4" s="6" customFormat="1" ht="15.75">
      <c r="A7" s="37">
        <v>4</v>
      </c>
      <c r="B7" s="40" t="s">
        <v>96</v>
      </c>
      <c r="C7" s="39" t="s">
        <v>5</v>
      </c>
      <c r="D7" s="41" t="s">
        <v>240</v>
      </c>
    </row>
    <row r="8" spans="1:4" s="6" customFormat="1" ht="15.75">
      <c r="A8" s="37">
        <v>5</v>
      </c>
      <c r="B8" s="40" t="s">
        <v>64</v>
      </c>
      <c r="C8" s="39" t="s">
        <v>5</v>
      </c>
      <c r="D8" s="39" t="s">
        <v>34</v>
      </c>
    </row>
    <row r="9" spans="1:4" s="6" customFormat="1" ht="31.5">
      <c r="A9" s="37">
        <v>6</v>
      </c>
      <c r="B9" s="40" t="s">
        <v>293</v>
      </c>
      <c r="C9" s="39" t="s">
        <v>294</v>
      </c>
      <c r="D9" s="39">
        <v>32.76</v>
      </c>
    </row>
    <row r="10" spans="1:4" s="6" customFormat="1" ht="31.5">
      <c r="A10" s="37">
        <v>7</v>
      </c>
      <c r="B10" s="40" t="s">
        <v>295</v>
      </c>
      <c r="C10" s="39" t="s">
        <v>294</v>
      </c>
      <c r="D10" s="39">
        <v>27.86</v>
      </c>
    </row>
    <row r="11" spans="1:4" s="6" customFormat="1" ht="31.5">
      <c r="A11" s="37">
        <v>8</v>
      </c>
      <c r="B11" s="40" t="s">
        <v>98</v>
      </c>
      <c r="C11" s="39" t="s">
        <v>5</v>
      </c>
      <c r="D11" s="39" t="s">
        <v>246</v>
      </c>
    </row>
    <row r="12" spans="1:4" s="6" customFormat="1" ht="31.5">
      <c r="A12" s="37">
        <v>9</v>
      </c>
      <c r="B12" s="40" t="s">
        <v>99</v>
      </c>
      <c r="C12" s="39" t="s">
        <v>5</v>
      </c>
      <c r="D12" s="39" t="s">
        <v>296</v>
      </c>
    </row>
    <row r="13" spans="1:4" s="6" customFormat="1" ht="47.25">
      <c r="A13" s="37">
        <v>10</v>
      </c>
      <c r="B13" s="40" t="s">
        <v>100</v>
      </c>
      <c r="C13" s="39" t="s">
        <v>5</v>
      </c>
      <c r="D13" s="42" t="s">
        <v>297</v>
      </c>
    </row>
    <row r="14" spans="1:4" s="6" customFormat="1" ht="15.75">
      <c r="A14" s="37">
        <v>11</v>
      </c>
      <c r="B14" s="40" t="s">
        <v>101</v>
      </c>
      <c r="C14" s="39" t="s">
        <v>5</v>
      </c>
      <c r="D14" s="39" t="s">
        <v>298</v>
      </c>
    </row>
    <row r="15" spans="1:4" s="6" customFormat="1" ht="31.5">
      <c r="A15" s="37">
        <v>12</v>
      </c>
      <c r="B15" s="40" t="s">
        <v>243</v>
      </c>
      <c r="C15" s="39" t="s">
        <v>299</v>
      </c>
      <c r="D15" s="39">
        <v>4.4</v>
      </c>
    </row>
    <row r="16" spans="1:4" s="6" customFormat="1" ht="47.25">
      <c r="A16" s="37">
        <v>13</v>
      </c>
      <c r="B16" s="40" t="s">
        <v>244</v>
      </c>
      <c r="C16" s="39" t="s">
        <v>299</v>
      </c>
      <c r="D16" s="39">
        <v>7.6</v>
      </c>
    </row>
    <row r="17" spans="1:4" ht="47.25">
      <c r="A17" s="37">
        <v>14</v>
      </c>
      <c r="B17" s="40" t="s">
        <v>245</v>
      </c>
      <c r="C17" s="39" t="s">
        <v>300</v>
      </c>
      <c r="D17" s="39">
        <v>0.012</v>
      </c>
    </row>
    <row r="18" spans="1:4" ht="85.5">
      <c r="A18" s="37">
        <v>15</v>
      </c>
      <c r="B18" s="40" t="s">
        <v>102</v>
      </c>
      <c r="C18" s="39" t="s">
        <v>5</v>
      </c>
      <c r="D18" s="43" t="s">
        <v>301</v>
      </c>
    </row>
    <row r="19" spans="1:4" ht="15.75">
      <c r="A19" s="37">
        <v>16</v>
      </c>
      <c r="B19" s="38" t="s">
        <v>95</v>
      </c>
      <c r="C19" s="39" t="s">
        <v>5</v>
      </c>
      <c r="D19" s="44" t="s">
        <v>219</v>
      </c>
    </row>
    <row r="20" spans="1:4" ht="15.75">
      <c r="A20" s="37">
        <v>17</v>
      </c>
      <c r="B20" s="40" t="s">
        <v>95</v>
      </c>
      <c r="C20" s="39"/>
      <c r="D20" s="41" t="s">
        <v>239</v>
      </c>
    </row>
    <row r="21" spans="1:4" ht="15.75">
      <c r="A21" s="37">
        <v>18</v>
      </c>
      <c r="B21" s="40" t="s">
        <v>96</v>
      </c>
      <c r="C21" s="39" t="s">
        <v>5</v>
      </c>
      <c r="D21" s="41" t="s">
        <v>240</v>
      </c>
    </row>
    <row r="22" spans="1:4" ht="15.75">
      <c r="A22" s="37">
        <v>19</v>
      </c>
      <c r="B22" s="40" t="s">
        <v>64</v>
      </c>
      <c r="C22" s="39" t="s">
        <v>5</v>
      </c>
      <c r="D22" s="39" t="s">
        <v>34</v>
      </c>
    </row>
    <row r="23" spans="1:4" ht="31.5">
      <c r="A23" s="37">
        <v>20</v>
      </c>
      <c r="B23" s="40" t="s">
        <v>241</v>
      </c>
      <c r="C23" s="39" t="s">
        <v>294</v>
      </c>
      <c r="D23" s="39">
        <v>32.76</v>
      </c>
    </row>
    <row r="24" spans="1:4" ht="31.5">
      <c r="A24" s="37">
        <v>21</v>
      </c>
      <c r="B24" s="40" t="s">
        <v>242</v>
      </c>
      <c r="C24" s="39" t="s">
        <v>294</v>
      </c>
      <c r="D24" s="45">
        <v>27.86</v>
      </c>
    </row>
    <row r="25" spans="1:4" ht="31.5">
      <c r="A25" s="37">
        <v>22</v>
      </c>
      <c r="B25" s="40" t="s">
        <v>98</v>
      </c>
      <c r="C25" s="39" t="s">
        <v>5</v>
      </c>
      <c r="D25" s="39" t="s">
        <v>246</v>
      </c>
    </row>
    <row r="26" spans="1:4" ht="31.5">
      <c r="A26" s="37">
        <v>23</v>
      </c>
      <c r="B26" s="40" t="s">
        <v>99</v>
      </c>
      <c r="C26" s="39" t="s">
        <v>5</v>
      </c>
      <c r="D26" s="39" t="s">
        <v>247</v>
      </c>
    </row>
    <row r="27" spans="1:4" ht="47.25">
      <c r="A27" s="37">
        <v>24</v>
      </c>
      <c r="B27" s="40" t="s">
        <v>100</v>
      </c>
      <c r="C27" s="39" t="s">
        <v>5</v>
      </c>
      <c r="D27" s="43" t="s">
        <v>297</v>
      </c>
    </row>
    <row r="28" spans="1:4" ht="15.75">
      <c r="A28" s="37">
        <v>25</v>
      </c>
      <c r="B28" s="40" t="s">
        <v>101</v>
      </c>
      <c r="C28" s="39" t="s">
        <v>5</v>
      </c>
      <c r="D28" s="39" t="s">
        <v>302</v>
      </c>
    </row>
    <row r="29" spans="1:4" ht="31.5">
      <c r="A29" s="37">
        <v>26</v>
      </c>
      <c r="B29" s="40" t="s">
        <v>243</v>
      </c>
      <c r="C29" s="39" t="s">
        <v>299</v>
      </c>
      <c r="D29" s="39">
        <v>4.4</v>
      </c>
    </row>
    <row r="30" spans="1:4" ht="47.25">
      <c r="A30" s="37">
        <v>27</v>
      </c>
      <c r="B30" s="40" t="s">
        <v>244</v>
      </c>
      <c r="C30" s="39" t="s">
        <v>299</v>
      </c>
      <c r="D30" s="39">
        <v>7.6</v>
      </c>
    </row>
    <row r="31" spans="1:4" ht="47.25">
      <c r="A31" s="37">
        <v>28</v>
      </c>
      <c r="B31" s="40" t="s">
        <v>245</v>
      </c>
      <c r="C31" s="39" t="s">
        <v>5</v>
      </c>
      <c r="D31" s="39">
        <v>0.012</v>
      </c>
    </row>
    <row r="32" spans="1:4" ht="85.5">
      <c r="A32" s="37">
        <v>29</v>
      </c>
      <c r="B32" s="40" t="s">
        <v>102</v>
      </c>
      <c r="C32" s="39" t="s">
        <v>5</v>
      </c>
      <c r="D32" s="43" t="s">
        <v>301</v>
      </c>
    </row>
    <row r="33" spans="1:4" ht="15.75">
      <c r="A33" s="37">
        <v>30</v>
      </c>
      <c r="B33" s="40" t="s">
        <v>95</v>
      </c>
      <c r="C33" s="39" t="s">
        <v>5</v>
      </c>
      <c r="D33" s="41" t="s">
        <v>253</v>
      </c>
    </row>
    <row r="34" spans="1:4" ht="15.75">
      <c r="A34" s="37">
        <v>31</v>
      </c>
      <c r="B34" s="38" t="s">
        <v>96</v>
      </c>
      <c r="C34" s="39" t="s">
        <v>5</v>
      </c>
      <c r="D34" s="41" t="s">
        <v>240</v>
      </c>
    </row>
    <row r="35" spans="1:4" ht="15.75">
      <c r="A35" s="37">
        <v>32</v>
      </c>
      <c r="B35" s="40" t="s">
        <v>64</v>
      </c>
      <c r="C35" s="39" t="s">
        <v>5</v>
      </c>
      <c r="D35" s="41" t="s">
        <v>34</v>
      </c>
    </row>
    <row r="36" spans="1:4" ht="15.75">
      <c r="A36" s="37">
        <v>33</v>
      </c>
      <c r="B36" s="40" t="s">
        <v>97</v>
      </c>
      <c r="C36" s="39" t="s">
        <v>294</v>
      </c>
      <c r="D36" s="39">
        <v>202.7</v>
      </c>
    </row>
    <row r="37" spans="1:4" ht="31.5">
      <c r="A37" s="37">
        <v>34</v>
      </c>
      <c r="B37" s="40" t="s">
        <v>98</v>
      </c>
      <c r="C37" s="39" t="s">
        <v>5</v>
      </c>
      <c r="D37" s="39" t="s">
        <v>303</v>
      </c>
    </row>
    <row r="38" spans="1:4" ht="31.5">
      <c r="A38" s="37">
        <v>35</v>
      </c>
      <c r="B38" s="40" t="s">
        <v>99</v>
      </c>
      <c r="C38" s="39" t="s">
        <v>5</v>
      </c>
      <c r="D38" s="39" t="s">
        <v>304</v>
      </c>
    </row>
    <row r="39" spans="1:4" ht="47.25">
      <c r="A39" s="37">
        <v>36</v>
      </c>
      <c r="B39" s="40" t="s">
        <v>100</v>
      </c>
      <c r="C39" s="39" t="s">
        <v>5</v>
      </c>
      <c r="D39" s="43" t="s">
        <v>305</v>
      </c>
    </row>
    <row r="40" spans="1:4" ht="15.75">
      <c r="A40" s="37">
        <v>37</v>
      </c>
      <c r="B40" s="40" t="s">
        <v>101</v>
      </c>
      <c r="C40" s="39" t="s">
        <v>5</v>
      </c>
      <c r="D40" s="39" t="s">
        <v>298</v>
      </c>
    </row>
    <row r="41" spans="1:4" ht="31.5">
      <c r="A41" s="37">
        <v>38</v>
      </c>
      <c r="B41" s="40" t="s">
        <v>181</v>
      </c>
      <c r="C41" s="39" t="s">
        <v>299</v>
      </c>
      <c r="D41" s="39">
        <v>3.2</v>
      </c>
    </row>
    <row r="42" spans="1:4" ht="47.25">
      <c r="A42" s="37">
        <v>39</v>
      </c>
      <c r="B42" s="40" t="s">
        <v>250</v>
      </c>
      <c r="C42" s="39" t="s">
        <v>306</v>
      </c>
      <c r="D42" s="39">
        <v>0.012</v>
      </c>
    </row>
    <row r="43" spans="1:4" ht="94.5">
      <c r="A43" s="37">
        <v>40</v>
      </c>
      <c r="B43" s="40" t="s">
        <v>102</v>
      </c>
      <c r="C43" s="39" t="s">
        <v>5</v>
      </c>
      <c r="D43" s="46" t="s">
        <v>301</v>
      </c>
    </row>
    <row r="44" spans="1:4" ht="15.75">
      <c r="A44" s="37">
        <v>41</v>
      </c>
      <c r="B44" s="40" t="s">
        <v>95</v>
      </c>
      <c r="C44" s="39" t="s">
        <v>5</v>
      </c>
      <c r="D44" s="41" t="s">
        <v>253</v>
      </c>
    </row>
    <row r="45" spans="1:4" ht="15.75">
      <c r="A45" s="37">
        <v>42</v>
      </c>
      <c r="B45" s="40" t="s">
        <v>96</v>
      </c>
      <c r="C45" s="39" t="s">
        <v>5</v>
      </c>
      <c r="D45" s="41" t="s">
        <v>240</v>
      </c>
    </row>
    <row r="46" spans="1:4" ht="15.75">
      <c r="A46" s="37">
        <v>43</v>
      </c>
      <c r="B46" s="38" t="s">
        <v>64</v>
      </c>
      <c r="C46" s="39" t="s">
        <v>5</v>
      </c>
      <c r="D46" s="41" t="s">
        <v>34</v>
      </c>
    </row>
    <row r="47" spans="1:4" ht="15.75">
      <c r="A47" s="37">
        <v>44</v>
      </c>
      <c r="B47" s="40" t="s">
        <v>97</v>
      </c>
      <c r="C47" s="39" t="s">
        <v>307</v>
      </c>
      <c r="D47" s="39">
        <v>202.7</v>
      </c>
    </row>
    <row r="48" spans="1:4" ht="31.5">
      <c r="A48" s="37">
        <v>45</v>
      </c>
      <c r="B48" s="40" t="s">
        <v>98</v>
      </c>
      <c r="C48" s="39" t="s">
        <v>5</v>
      </c>
      <c r="D48" s="39" t="s">
        <v>303</v>
      </c>
    </row>
    <row r="49" spans="1:4" ht="31.5">
      <c r="A49" s="37">
        <v>46</v>
      </c>
      <c r="B49" s="40" t="s">
        <v>99</v>
      </c>
      <c r="C49" s="39" t="s">
        <v>5</v>
      </c>
      <c r="D49" s="39" t="s">
        <v>304</v>
      </c>
    </row>
    <row r="50" spans="1:4" ht="47.25">
      <c r="A50" s="37">
        <v>47</v>
      </c>
      <c r="B50" s="40" t="s">
        <v>100</v>
      </c>
      <c r="C50" s="39" t="s">
        <v>5</v>
      </c>
      <c r="D50" s="43" t="s">
        <v>308</v>
      </c>
    </row>
    <row r="51" spans="1:4" ht="15.75">
      <c r="A51" s="37">
        <v>48</v>
      </c>
      <c r="B51" s="40" t="s">
        <v>101</v>
      </c>
      <c r="C51" s="39" t="s">
        <v>5</v>
      </c>
      <c r="D51" s="39" t="s">
        <v>302</v>
      </c>
    </row>
    <row r="52" spans="1:4" ht="31.5">
      <c r="A52" s="37">
        <v>49</v>
      </c>
      <c r="B52" s="40" t="s">
        <v>181</v>
      </c>
      <c r="C52" s="39" t="s">
        <v>309</v>
      </c>
      <c r="D52" s="39">
        <v>3.2</v>
      </c>
    </row>
    <row r="53" spans="1:4" ht="47.25">
      <c r="A53" s="37">
        <v>50</v>
      </c>
      <c r="B53" s="40" t="s">
        <v>182</v>
      </c>
      <c r="C53" s="39" t="s">
        <v>306</v>
      </c>
      <c r="D53" s="39">
        <v>0.012</v>
      </c>
    </row>
    <row r="54" spans="1:4" ht="94.5">
      <c r="A54" s="37">
        <v>51</v>
      </c>
      <c r="B54" s="40" t="s">
        <v>102</v>
      </c>
      <c r="C54" s="39" t="s">
        <v>5</v>
      </c>
      <c r="D54" s="46" t="s">
        <v>310</v>
      </c>
    </row>
    <row r="55" spans="1:4" ht="15.75">
      <c r="A55" s="37">
        <v>52</v>
      </c>
      <c r="B55" s="40" t="s">
        <v>95</v>
      </c>
      <c r="C55" s="39" t="s">
        <v>5</v>
      </c>
      <c r="D55" s="41" t="s">
        <v>229</v>
      </c>
    </row>
    <row r="56" spans="1:4" ht="15.75">
      <c r="A56" s="37">
        <v>53</v>
      </c>
      <c r="B56" s="40" t="s">
        <v>96</v>
      </c>
      <c r="C56" s="39" t="s">
        <v>5</v>
      </c>
      <c r="D56" s="41" t="s">
        <v>240</v>
      </c>
    </row>
    <row r="57" spans="1:4" ht="15.75">
      <c r="A57" s="37">
        <v>54</v>
      </c>
      <c r="B57" s="40" t="s">
        <v>64</v>
      </c>
      <c r="C57" s="39" t="s">
        <v>5</v>
      </c>
      <c r="D57" s="41" t="s">
        <v>311</v>
      </c>
    </row>
    <row r="58" spans="1:4" ht="31.5">
      <c r="A58" s="37">
        <v>55</v>
      </c>
      <c r="B58" s="38" t="s">
        <v>97</v>
      </c>
      <c r="C58" s="39" t="s">
        <v>312</v>
      </c>
      <c r="D58" s="39">
        <v>2634.69</v>
      </c>
    </row>
    <row r="59" spans="1:4" ht="31.5">
      <c r="A59" s="37">
        <v>55.1</v>
      </c>
      <c r="B59" s="38" t="s">
        <v>97</v>
      </c>
      <c r="C59" s="39" t="s">
        <v>313</v>
      </c>
      <c r="D59" s="39">
        <v>39.52</v>
      </c>
    </row>
    <row r="60" spans="1:4" ht="31.5">
      <c r="A60" s="37">
        <v>56</v>
      </c>
      <c r="B60" s="40" t="s">
        <v>98</v>
      </c>
      <c r="C60" s="39" t="s">
        <v>5</v>
      </c>
      <c r="D60" s="39" t="s">
        <v>303</v>
      </c>
    </row>
    <row r="61" spans="1:4" ht="31.5">
      <c r="A61" s="37">
        <v>57</v>
      </c>
      <c r="B61" s="40" t="s">
        <v>99</v>
      </c>
      <c r="C61" s="39" t="s">
        <v>5</v>
      </c>
      <c r="D61" s="39" t="s">
        <v>304</v>
      </c>
    </row>
    <row r="62" spans="1:4" ht="47.25">
      <c r="A62" s="37">
        <v>58</v>
      </c>
      <c r="B62" s="40" t="s">
        <v>100</v>
      </c>
      <c r="C62" s="39" t="s">
        <v>5</v>
      </c>
      <c r="D62" s="39" t="s">
        <v>314</v>
      </c>
    </row>
    <row r="63" spans="1:4" ht="15.75">
      <c r="A63" s="37">
        <v>59</v>
      </c>
      <c r="B63" s="40" t="s">
        <v>101</v>
      </c>
      <c r="C63" s="39" t="s">
        <v>5</v>
      </c>
      <c r="D63" s="39" t="s">
        <v>298</v>
      </c>
    </row>
    <row r="64" spans="1:4" ht="31.5">
      <c r="A64" s="37">
        <v>60</v>
      </c>
      <c r="B64" s="40" t="s">
        <v>181</v>
      </c>
      <c r="C64" s="39" t="s">
        <v>249</v>
      </c>
      <c r="D64" s="39">
        <v>0.015</v>
      </c>
    </row>
    <row r="65" spans="1:4" ht="31.5">
      <c r="A65" s="37">
        <v>61</v>
      </c>
      <c r="B65" s="40" t="s">
        <v>250</v>
      </c>
      <c r="C65" s="39" t="s">
        <v>5</v>
      </c>
      <c r="D65" s="39" t="s">
        <v>208</v>
      </c>
    </row>
    <row r="66" spans="1:4" ht="63">
      <c r="A66" s="37">
        <v>62</v>
      </c>
      <c r="B66" s="40" t="s">
        <v>102</v>
      </c>
      <c r="C66" s="39" t="s">
        <v>5</v>
      </c>
      <c r="D66" s="39" t="s">
        <v>315</v>
      </c>
    </row>
    <row r="67" spans="1:4" ht="15.75">
      <c r="A67" s="37">
        <v>63</v>
      </c>
      <c r="B67" s="40" t="s">
        <v>95</v>
      </c>
      <c r="C67" s="39" t="s">
        <v>5</v>
      </c>
      <c r="D67" s="41" t="s">
        <v>229</v>
      </c>
    </row>
    <row r="68" spans="1:4" ht="15.75">
      <c r="A68" s="37">
        <v>64</v>
      </c>
      <c r="B68" s="40" t="s">
        <v>96</v>
      </c>
      <c r="C68" s="39" t="s">
        <v>5</v>
      </c>
      <c r="D68" s="41" t="s">
        <v>240</v>
      </c>
    </row>
    <row r="69" spans="1:4" ht="15.75">
      <c r="A69" s="37">
        <v>65</v>
      </c>
      <c r="B69" s="40" t="s">
        <v>64</v>
      </c>
      <c r="C69" s="39" t="s">
        <v>5</v>
      </c>
      <c r="D69" s="41" t="s">
        <v>286</v>
      </c>
    </row>
    <row r="70" spans="1:4" ht="15.75">
      <c r="A70" s="37">
        <v>66</v>
      </c>
      <c r="B70" s="40" t="s">
        <v>97</v>
      </c>
      <c r="C70" s="39" t="s">
        <v>312</v>
      </c>
      <c r="D70" s="39">
        <v>2634.69</v>
      </c>
    </row>
    <row r="71" spans="1:4" ht="15.75">
      <c r="A71" s="37">
        <v>66.1</v>
      </c>
      <c r="B71" s="40" t="s">
        <v>97</v>
      </c>
      <c r="C71" s="39" t="s">
        <v>313</v>
      </c>
      <c r="D71" s="39">
        <v>39.52</v>
      </c>
    </row>
    <row r="72" spans="1:4" ht="31.5">
      <c r="A72" s="37">
        <v>67</v>
      </c>
      <c r="B72" s="38" t="s">
        <v>98</v>
      </c>
      <c r="C72" s="39" t="s">
        <v>5</v>
      </c>
      <c r="D72" s="39" t="s">
        <v>303</v>
      </c>
    </row>
    <row r="73" spans="1:4" ht="31.5">
      <c r="A73" s="37">
        <v>68</v>
      </c>
      <c r="B73" s="40" t="s">
        <v>99</v>
      </c>
      <c r="C73" s="39" t="s">
        <v>5</v>
      </c>
      <c r="D73" s="39" t="s">
        <v>304</v>
      </c>
    </row>
    <row r="74" spans="1:4" ht="47.25">
      <c r="A74" s="37">
        <v>69</v>
      </c>
      <c r="B74" s="40" t="s">
        <v>100</v>
      </c>
      <c r="C74" s="39" t="s">
        <v>5</v>
      </c>
      <c r="D74" s="39" t="s">
        <v>248</v>
      </c>
    </row>
    <row r="75" spans="1:4" ht="15.75">
      <c r="A75" s="37">
        <v>70</v>
      </c>
      <c r="B75" s="40" t="s">
        <v>101</v>
      </c>
      <c r="C75" s="39" t="s">
        <v>5</v>
      </c>
      <c r="D75" s="39" t="s">
        <v>302</v>
      </c>
    </row>
    <row r="76" spans="1:4" ht="31.5">
      <c r="A76" s="37">
        <v>71</v>
      </c>
      <c r="B76" s="40" t="s">
        <v>181</v>
      </c>
      <c r="C76" s="39" t="s">
        <v>249</v>
      </c>
      <c r="D76" s="47">
        <v>0.015</v>
      </c>
    </row>
    <row r="77" spans="1:4" ht="31.5">
      <c r="A77" s="37">
        <v>72</v>
      </c>
      <c r="B77" s="40" t="s">
        <v>182</v>
      </c>
      <c r="C77" s="39" t="s">
        <v>5</v>
      </c>
      <c r="D77" s="39" t="s">
        <v>208</v>
      </c>
    </row>
    <row r="78" spans="1:4" ht="63">
      <c r="A78" s="37">
        <v>73</v>
      </c>
      <c r="B78" s="40" t="s">
        <v>102</v>
      </c>
      <c r="C78" s="39" t="s">
        <v>5</v>
      </c>
      <c r="D78" s="39" t="s">
        <v>315</v>
      </c>
    </row>
    <row r="79" spans="1:4" ht="15.75">
      <c r="A79" s="37">
        <v>74</v>
      </c>
      <c r="B79" s="40" t="s">
        <v>95</v>
      </c>
      <c r="C79" s="39" t="s">
        <v>5</v>
      </c>
      <c r="D79" s="39" t="s">
        <v>230</v>
      </c>
    </row>
    <row r="80" spans="1:4" ht="15.75">
      <c r="A80" s="37">
        <v>75</v>
      </c>
      <c r="B80" s="40" t="s">
        <v>96</v>
      </c>
      <c r="C80" s="39" t="s">
        <v>5</v>
      </c>
      <c r="D80" s="39" t="s">
        <v>251</v>
      </c>
    </row>
    <row r="81" spans="1:4" ht="15.75">
      <c r="A81" s="37">
        <v>76</v>
      </c>
      <c r="B81" s="40" t="s">
        <v>64</v>
      </c>
      <c r="C81" s="39" t="s">
        <v>5</v>
      </c>
      <c r="D81" s="39" t="s">
        <v>291</v>
      </c>
    </row>
    <row r="82" spans="1:4" ht="15.75">
      <c r="A82" s="37">
        <v>77</v>
      </c>
      <c r="B82" s="40" t="s">
        <v>97</v>
      </c>
      <c r="C82" s="39" t="s">
        <v>316</v>
      </c>
      <c r="D82" s="39">
        <v>3.37</v>
      </c>
    </row>
    <row r="83" spans="1:4" ht="31.5">
      <c r="A83" s="37">
        <v>78</v>
      </c>
      <c r="B83" s="40" t="s">
        <v>98</v>
      </c>
      <c r="C83" s="39" t="s">
        <v>5</v>
      </c>
      <c r="D83" s="39" t="s">
        <v>317</v>
      </c>
    </row>
    <row r="84" spans="1:4" ht="31.5">
      <c r="A84" s="37">
        <v>79</v>
      </c>
      <c r="B84" s="38" t="s">
        <v>99</v>
      </c>
      <c r="C84" s="39" t="s">
        <v>5</v>
      </c>
      <c r="D84" s="39" t="s">
        <v>318</v>
      </c>
    </row>
    <row r="85" spans="1:4" ht="47.25">
      <c r="A85" s="37">
        <v>80</v>
      </c>
      <c r="B85" s="40" t="s">
        <v>100</v>
      </c>
      <c r="C85" s="39" t="s">
        <v>5</v>
      </c>
      <c r="D85" s="39" t="s">
        <v>333</v>
      </c>
    </row>
    <row r="86" spans="1:4" ht="15.75">
      <c r="A86" s="37">
        <v>81</v>
      </c>
      <c r="B86" s="40" t="s">
        <v>101</v>
      </c>
      <c r="C86" s="39" t="s">
        <v>5</v>
      </c>
      <c r="D86" s="39" t="s">
        <v>298</v>
      </c>
    </row>
    <row r="87" spans="1:4" ht="31.5">
      <c r="A87" s="37">
        <v>82</v>
      </c>
      <c r="B87" s="40" t="s">
        <v>181</v>
      </c>
      <c r="C87" s="39"/>
      <c r="D87" s="39" t="s">
        <v>235</v>
      </c>
    </row>
    <row r="88" spans="1:4" ht="31.5">
      <c r="A88" s="37">
        <v>83</v>
      </c>
      <c r="B88" s="40" t="s">
        <v>182</v>
      </c>
      <c r="C88" s="39" t="s">
        <v>319</v>
      </c>
      <c r="D88" s="39">
        <v>2.88</v>
      </c>
    </row>
    <row r="89" spans="1:4" ht="94.5">
      <c r="A89" s="37">
        <v>84</v>
      </c>
      <c r="B89" s="40" t="s">
        <v>102</v>
      </c>
      <c r="C89" s="39" t="s">
        <v>5</v>
      </c>
      <c r="D89" s="46" t="s">
        <v>310</v>
      </c>
    </row>
    <row r="90" spans="1:4" ht="15.75">
      <c r="A90" s="37">
        <v>85</v>
      </c>
      <c r="B90" s="40" t="s">
        <v>95</v>
      </c>
      <c r="C90" s="39" t="s">
        <v>5</v>
      </c>
      <c r="D90" s="39" t="s">
        <v>230</v>
      </c>
    </row>
    <row r="91" spans="1:4" ht="15.75">
      <c r="A91" s="37">
        <v>86</v>
      </c>
      <c r="B91" s="40" t="s">
        <v>96</v>
      </c>
      <c r="C91" s="39" t="s">
        <v>5</v>
      </c>
      <c r="D91" s="39" t="s">
        <v>251</v>
      </c>
    </row>
    <row r="92" spans="1:4" ht="15.75">
      <c r="A92" s="37">
        <v>87</v>
      </c>
      <c r="B92" s="40" t="s">
        <v>64</v>
      </c>
      <c r="C92" s="39" t="s">
        <v>5</v>
      </c>
      <c r="D92" s="39" t="s">
        <v>291</v>
      </c>
    </row>
    <row r="93" spans="1:4" ht="15.75">
      <c r="A93" s="37">
        <v>88</v>
      </c>
      <c r="B93" s="40" t="s">
        <v>97</v>
      </c>
      <c r="C93" s="39" t="s">
        <v>316</v>
      </c>
      <c r="D93" s="39">
        <v>3.53</v>
      </c>
    </row>
    <row r="94" spans="1:4" ht="31.5">
      <c r="A94" s="37">
        <v>89</v>
      </c>
      <c r="B94" s="40" t="s">
        <v>98</v>
      </c>
      <c r="C94" s="39" t="s">
        <v>5</v>
      </c>
      <c r="D94" s="39" t="s">
        <v>252</v>
      </c>
    </row>
    <row r="95" spans="1:4" ht="31.5">
      <c r="A95" s="37">
        <v>90</v>
      </c>
      <c r="B95" s="40" t="s">
        <v>99</v>
      </c>
      <c r="C95" s="39" t="s">
        <v>5</v>
      </c>
      <c r="D95" s="39" t="s">
        <v>318</v>
      </c>
    </row>
    <row r="96" spans="1:4" ht="47.25">
      <c r="A96" s="37">
        <v>91</v>
      </c>
      <c r="B96" s="38" t="s">
        <v>100</v>
      </c>
      <c r="C96" s="39" t="s">
        <v>5</v>
      </c>
      <c r="D96" s="39" t="s">
        <v>333</v>
      </c>
    </row>
    <row r="97" spans="1:4" ht="15.75">
      <c r="A97" s="37">
        <v>92</v>
      </c>
      <c r="B97" s="40" t="s">
        <v>101</v>
      </c>
      <c r="C97" s="39" t="s">
        <v>5</v>
      </c>
      <c r="D97" s="39" t="s">
        <v>302</v>
      </c>
    </row>
    <row r="98" spans="1:4" ht="31.5">
      <c r="A98" s="37">
        <v>93</v>
      </c>
      <c r="B98" s="40" t="s">
        <v>181</v>
      </c>
      <c r="C98" s="39"/>
      <c r="D98" s="39" t="s">
        <v>235</v>
      </c>
    </row>
    <row r="99" spans="1:4" ht="31.5">
      <c r="A99" s="37">
        <v>94</v>
      </c>
      <c r="B99" s="40" t="s">
        <v>182</v>
      </c>
      <c r="C99" s="39" t="s">
        <v>319</v>
      </c>
      <c r="D99" s="39">
        <v>2.88</v>
      </c>
    </row>
    <row r="100" spans="1:4" ht="94.5">
      <c r="A100" s="37">
        <v>95</v>
      </c>
      <c r="B100" s="40" t="s">
        <v>102</v>
      </c>
      <c r="C100" s="39" t="s">
        <v>5</v>
      </c>
      <c r="D100" s="46" t="s">
        <v>310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94" t="s">
        <v>108</v>
      </c>
      <c r="B1" s="94"/>
      <c r="C1" s="94"/>
      <c r="D1" s="94"/>
    </row>
    <row r="2" ht="15.75">
      <c r="B2" s="16" t="s">
        <v>292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183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184</v>
      </c>
      <c r="C6" s="5" t="s">
        <v>5</v>
      </c>
      <c r="D6" s="5"/>
    </row>
    <row r="7" spans="1:4" s="6" customFormat="1" ht="47.25">
      <c r="A7" s="4" t="s">
        <v>11</v>
      </c>
      <c r="B7" s="7" t="s">
        <v>185</v>
      </c>
      <c r="C7" s="5" t="s">
        <v>7</v>
      </c>
      <c r="D7" s="5"/>
    </row>
    <row r="8" spans="1:4" s="6" customFormat="1" ht="51" customHeight="1">
      <c r="A8" s="86" t="s">
        <v>186</v>
      </c>
      <c r="B8" s="86"/>
      <c r="C8" s="86"/>
      <c r="D8" s="86"/>
    </row>
    <row r="9" spans="1:4" s="6" customFormat="1" ht="19.5" customHeight="1">
      <c r="A9" s="4" t="s">
        <v>12</v>
      </c>
      <c r="B9" s="7" t="s">
        <v>187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188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104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105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106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107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87" t="s">
        <v>113</v>
      </c>
      <c r="B1" s="87"/>
      <c r="C1" s="87"/>
      <c r="D1" s="87"/>
    </row>
    <row r="2" ht="15.75">
      <c r="B2" s="16" t="s">
        <v>292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86" t="s">
        <v>109</v>
      </c>
      <c r="B5" s="86"/>
      <c r="C5" s="86"/>
      <c r="D5" s="86"/>
    </row>
    <row r="6" spans="1:4" ht="19.5" customHeight="1">
      <c r="A6" s="4" t="s">
        <v>9</v>
      </c>
      <c r="B6" s="3" t="s">
        <v>110</v>
      </c>
      <c r="C6" s="5" t="s">
        <v>5</v>
      </c>
      <c r="D6" s="5"/>
    </row>
    <row r="7" spans="1:4" ht="63" customHeight="1">
      <c r="A7" s="4" t="s">
        <v>10</v>
      </c>
      <c r="B7" s="3" t="s">
        <v>111</v>
      </c>
      <c r="C7" s="5" t="s">
        <v>18</v>
      </c>
      <c r="D7" s="5"/>
    </row>
    <row r="8" spans="1:4" ht="82.5" customHeight="1">
      <c r="A8" s="4" t="s">
        <v>11</v>
      </c>
      <c r="B8" s="7" t="s">
        <v>112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87" t="s">
        <v>116</v>
      </c>
      <c r="B1" s="87"/>
      <c r="C1" s="87"/>
      <c r="D1" s="87"/>
    </row>
    <row r="2" ht="15.75">
      <c r="B2" s="16" t="s">
        <v>292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114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115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zoomScalePageLayoutView="0" workbookViewId="0" topLeftCell="A1">
      <selection activeCell="E13" sqref="E1:H16384"/>
    </sheetView>
  </sheetViews>
  <sheetFormatPr defaultColWidth="9.140625" defaultRowHeight="15" outlineLevelCol="1"/>
  <cols>
    <col min="1" max="1" width="5.8515625" style="1" customWidth="1"/>
    <col min="2" max="2" width="53.8515625" style="15" customWidth="1"/>
    <col min="3" max="3" width="10.57421875" style="1" customWidth="1"/>
    <col min="4" max="4" width="13.421875" style="1" bestFit="1" customWidth="1"/>
    <col min="5" max="6" width="5.57421875" style="1" hidden="1" customWidth="1" outlineLevel="1"/>
    <col min="7" max="7" width="9.00390625" style="1" hidden="1" customWidth="1" outlineLevel="1"/>
    <col min="8" max="8" width="13.28125" style="1" hidden="1" customWidth="1" outlineLevel="1"/>
    <col min="9" max="9" width="13.28125" style="1" customWidth="1" collapsed="1"/>
    <col min="10" max="10" width="13.28125" style="1" customWidth="1"/>
    <col min="11" max="16384" width="9.140625" style="1" customWidth="1"/>
  </cols>
  <sheetData>
    <row r="1" spans="1:4" ht="36.75" customHeight="1">
      <c r="A1" s="84" t="s">
        <v>189</v>
      </c>
      <c r="B1" s="84"/>
      <c r="C1" s="84"/>
      <c r="D1" s="84"/>
    </row>
    <row r="2" ht="15.75">
      <c r="B2" s="16" t="s">
        <v>292</v>
      </c>
    </row>
    <row r="3" spans="1:5" ht="35.25" customHeight="1">
      <c r="A3" s="20" t="s">
        <v>0</v>
      </c>
      <c r="B3" s="21" t="s">
        <v>1</v>
      </c>
      <c r="C3" s="22" t="s">
        <v>2</v>
      </c>
      <c r="D3" s="23" t="s">
        <v>3</v>
      </c>
      <c r="E3" s="24"/>
    </row>
    <row r="4" spans="1:5" s="6" customFormat="1" ht="19.5" customHeight="1">
      <c r="A4" s="20">
        <v>1</v>
      </c>
      <c r="B4" s="21" t="s">
        <v>4</v>
      </c>
      <c r="C4" s="20" t="s">
        <v>5</v>
      </c>
      <c r="D4" s="25" t="s">
        <v>275</v>
      </c>
      <c r="E4" s="24"/>
    </row>
    <row r="5" spans="1:5" s="6" customFormat="1" ht="19.5" customHeight="1">
      <c r="A5" s="20">
        <v>2</v>
      </c>
      <c r="B5" s="21" t="s">
        <v>117</v>
      </c>
      <c r="C5" s="20" t="s">
        <v>5</v>
      </c>
      <c r="D5" s="25">
        <v>42736</v>
      </c>
      <c r="E5" s="24"/>
    </row>
    <row r="6" spans="1:5" s="6" customFormat="1" ht="19.5" customHeight="1">
      <c r="A6" s="20">
        <v>3</v>
      </c>
      <c r="B6" s="21" t="s">
        <v>118</v>
      </c>
      <c r="C6" s="20" t="s">
        <v>5</v>
      </c>
      <c r="D6" s="25">
        <v>43100</v>
      </c>
      <c r="E6" s="24"/>
    </row>
    <row r="7" spans="1:5" s="6" customFormat="1" ht="30" customHeight="1">
      <c r="A7" s="20">
        <v>4</v>
      </c>
      <c r="B7" s="95" t="s">
        <v>190</v>
      </c>
      <c r="C7" s="96"/>
      <c r="D7" s="97"/>
      <c r="E7" s="24"/>
    </row>
    <row r="8" spans="1:5" s="6" customFormat="1" ht="30" customHeight="1">
      <c r="A8" s="20">
        <v>5</v>
      </c>
      <c r="B8" s="21" t="s">
        <v>119</v>
      </c>
      <c r="C8" s="20" t="s">
        <v>18</v>
      </c>
      <c r="D8" s="26">
        <v>0</v>
      </c>
      <c r="E8" s="24"/>
    </row>
    <row r="9" spans="1:5" s="6" customFormat="1" ht="15.75">
      <c r="A9" s="20">
        <v>6</v>
      </c>
      <c r="B9" s="27" t="s">
        <v>129</v>
      </c>
      <c r="C9" s="20" t="s">
        <v>18</v>
      </c>
      <c r="D9" s="26">
        <v>6607.15</v>
      </c>
      <c r="E9" s="24"/>
    </row>
    <row r="10" spans="1:5" s="6" customFormat="1" ht="15.75">
      <c r="A10" s="20">
        <v>7</v>
      </c>
      <c r="B10" s="27" t="s">
        <v>130</v>
      </c>
      <c r="C10" s="20" t="s">
        <v>18</v>
      </c>
      <c r="D10" s="26">
        <v>71959.93</v>
      </c>
      <c r="E10" s="24"/>
    </row>
    <row r="11" spans="1:5" s="6" customFormat="1" ht="31.5">
      <c r="A11" s="20">
        <v>8</v>
      </c>
      <c r="B11" s="28" t="s">
        <v>276</v>
      </c>
      <c r="C11" s="20" t="s">
        <v>18</v>
      </c>
      <c r="D11" s="23">
        <v>630596.07</v>
      </c>
      <c r="E11" s="24"/>
    </row>
    <row r="12" spans="1:5" s="6" customFormat="1" ht="15.75">
      <c r="A12" s="20">
        <v>9</v>
      </c>
      <c r="B12" s="29" t="s">
        <v>277</v>
      </c>
      <c r="C12" s="20" t="s">
        <v>18</v>
      </c>
      <c r="D12" s="26">
        <f>D11-D13-D14</f>
        <v>354232.842</v>
      </c>
      <c r="E12" s="24"/>
    </row>
    <row r="13" spans="1:5" s="6" customFormat="1" ht="15.75">
      <c r="A13" s="20">
        <v>10</v>
      </c>
      <c r="B13" s="27" t="s">
        <v>131</v>
      </c>
      <c r="C13" s="20" t="s">
        <v>18</v>
      </c>
      <c r="D13" s="26">
        <v>163097.52599999998</v>
      </c>
      <c r="E13" s="24"/>
    </row>
    <row r="14" spans="1:5" s="6" customFormat="1" ht="15.75">
      <c r="A14" s="20">
        <v>11</v>
      </c>
      <c r="B14" s="27" t="s">
        <v>132</v>
      </c>
      <c r="C14" s="20" t="s">
        <v>18</v>
      </c>
      <c r="D14" s="26">
        <v>113265.70199999999</v>
      </c>
      <c r="E14" s="24"/>
    </row>
    <row r="15" spans="1:5" s="6" customFormat="1" ht="15.75">
      <c r="A15" s="20">
        <v>12</v>
      </c>
      <c r="B15" s="21" t="s">
        <v>120</v>
      </c>
      <c r="C15" s="20" t="s">
        <v>18</v>
      </c>
      <c r="D15" s="23">
        <f>SUM(D16:D20)</f>
        <v>719895.25</v>
      </c>
      <c r="E15" s="24"/>
    </row>
    <row r="16" spans="1:5" s="6" customFormat="1" ht="15.75">
      <c r="A16" s="20">
        <v>13</v>
      </c>
      <c r="B16" s="27" t="s">
        <v>191</v>
      </c>
      <c r="C16" s="20" t="s">
        <v>18</v>
      </c>
      <c r="D16" s="26">
        <v>719895.25</v>
      </c>
      <c r="E16" s="24"/>
    </row>
    <row r="17" spans="1:5" s="6" customFormat="1" ht="15.75">
      <c r="A17" s="20">
        <v>14</v>
      </c>
      <c r="B17" s="27" t="s">
        <v>192</v>
      </c>
      <c r="C17" s="20" t="s">
        <v>18</v>
      </c>
      <c r="D17" s="26">
        <v>0</v>
      </c>
      <c r="E17" s="24"/>
    </row>
    <row r="18" spans="1:5" s="6" customFormat="1" ht="15.75">
      <c r="A18" s="20">
        <v>15</v>
      </c>
      <c r="B18" s="27" t="s">
        <v>133</v>
      </c>
      <c r="C18" s="20" t="s">
        <v>18</v>
      </c>
      <c r="D18" s="26">
        <v>0</v>
      </c>
      <c r="E18" s="24"/>
    </row>
    <row r="19" spans="1:5" s="6" customFormat="1" ht="31.5">
      <c r="A19" s="20">
        <v>16</v>
      </c>
      <c r="B19" s="27" t="s">
        <v>134</v>
      </c>
      <c r="C19" s="20" t="s">
        <v>18</v>
      </c>
      <c r="D19" s="26">
        <v>0</v>
      </c>
      <c r="E19" s="24"/>
    </row>
    <row r="20" spans="1:5" s="6" customFormat="1" ht="15.75">
      <c r="A20" s="20">
        <v>17</v>
      </c>
      <c r="B20" s="27" t="s">
        <v>135</v>
      </c>
      <c r="C20" s="20" t="s">
        <v>18</v>
      </c>
      <c r="D20" s="26">
        <v>0</v>
      </c>
      <c r="E20" s="24"/>
    </row>
    <row r="21" spans="1:5" s="6" customFormat="1" ht="25.5" customHeight="1">
      <c r="A21" s="20">
        <v>18</v>
      </c>
      <c r="B21" s="21" t="s">
        <v>121</v>
      </c>
      <c r="C21" s="20" t="s">
        <v>18</v>
      </c>
      <c r="D21" s="23">
        <f>D8+D15</f>
        <v>719895.25</v>
      </c>
      <c r="E21" s="24"/>
    </row>
    <row r="22" spans="1:5" s="6" customFormat="1" ht="31.5">
      <c r="A22" s="20">
        <v>19</v>
      </c>
      <c r="B22" s="27" t="s">
        <v>122</v>
      </c>
      <c r="C22" s="20" t="s">
        <v>18</v>
      </c>
      <c r="D22" s="26">
        <f>D8+D13-D27</f>
        <v>-89193.14400000003</v>
      </c>
      <c r="E22" s="24"/>
    </row>
    <row r="23" spans="1:5" s="6" customFormat="1" ht="15.75">
      <c r="A23" s="20">
        <v>20</v>
      </c>
      <c r="B23" s="27" t="s">
        <v>127</v>
      </c>
      <c r="C23" s="20" t="s">
        <v>18</v>
      </c>
      <c r="D23" s="26">
        <v>124160.98</v>
      </c>
      <c r="E23" s="24"/>
    </row>
    <row r="24" spans="1:5" s="6" customFormat="1" ht="15.75">
      <c r="A24" s="20">
        <v>21</v>
      </c>
      <c r="B24" s="27" t="s">
        <v>128</v>
      </c>
      <c r="C24" s="20" t="s">
        <v>18</v>
      </c>
      <c r="D24" s="26">
        <v>102213.31</v>
      </c>
      <c r="E24" s="24"/>
    </row>
    <row r="25" spans="1:5" s="6" customFormat="1" ht="33.75" customHeight="1">
      <c r="A25" s="20">
        <v>22</v>
      </c>
      <c r="B25" s="95" t="s">
        <v>278</v>
      </c>
      <c r="C25" s="96"/>
      <c r="D25" s="97"/>
      <c r="E25" s="24"/>
    </row>
    <row r="26" spans="1:9" s="6" customFormat="1" ht="15.75">
      <c r="A26" s="20">
        <v>23</v>
      </c>
      <c r="B26" s="30" t="s">
        <v>254</v>
      </c>
      <c r="C26" s="20" t="s">
        <v>5</v>
      </c>
      <c r="D26" s="26">
        <v>113265.70199999999</v>
      </c>
      <c r="E26" s="24">
        <v>4.26</v>
      </c>
      <c r="F26" s="34">
        <v>4.65</v>
      </c>
      <c r="G26" s="35">
        <v>2118.7</v>
      </c>
      <c r="H26" s="35">
        <f aca="true" t="shared" si="0" ref="H26:H37">(E26+F26)/2*12*G26</f>
        <v>113265.70199999999</v>
      </c>
      <c r="I26" s="34"/>
    </row>
    <row r="27" spans="1:9" s="6" customFormat="1" ht="15.75">
      <c r="A27" s="20">
        <v>24</v>
      </c>
      <c r="B27" s="30" t="s">
        <v>257</v>
      </c>
      <c r="C27" s="20" t="s">
        <v>5</v>
      </c>
      <c r="D27" s="26">
        <v>252290.67</v>
      </c>
      <c r="E27" s="24">
        <v>6.23</v>
      </c>
      <c r="F27" s="34">
        <v>6.6</v>
      </c>
      <c r="G27" s="35">
        <v>2118.7</v>
      </c>
      <c r="H27" s="35">
        <f t="shared" si="0"/>
        <v>163097.52599999998</v>
      </c>
      <c r="I27" s="34"/>
    </row>
    <row r="28" spans="1:9" s="6" customFormat="1" ht="15.75">
      <c r="A28" s="20">
        <v>25</v>
      </c>
      <c r="B28" s="30" t="s">
        <v>279</v>
      </c>
      <c r="C28" s="20" t="s">
        <v>5</v>
      </c>
      <c r="D28" s="26">
        <v>0</v>
      </c>
      <c r="E28" s="24"/>
      <c r="F28" s="34"/>
      <c r="G28" s="35">
        <v>2118.7</v>
      </c>
      <c r="H28" s="35">
        <f t="shared" si="0"/>
        <v>0</v>
      </c>
      <c r="I28" s="34"/>
    </row>
    <row r="29" spans="1:9" s="6" customFormat="1" ht="15.75">
      <c r="A29" s="20">
        <v>26</v>
      </c>
      <c r="B29" s="30" t="s">
        <v>280</v>
      </c>
      <c r="C29" s="20" t="s">
        <v>5</v>
      </c>
      <c r="D29" s="26">
        <v>0</v>
      </c>
      <c r="E29" s="24"/>
      <c r="F29" s="34"/>
      <c r="G29" s="35">
        <v>2118.7</v>
      </c>
      <c r="H29" s="35">
        <f t="shared" si="0"/>
        <v>0</v>
      </c>
      <c r="I29" s="34"/>
    </row>
    <row r="30" spans="1:9" s="6" customFormat="1" ht="15.75">
      <c r="A30" s="20">
        <v>27</v>
      </c>
      <c r="B30" s="30" t="s">
        <v>260</v>
      </c>
      <c r="C30" s="20" t="s">
        <v>5</v>
      </c>
      <c r="D30" s="26">
        <v>63052.51199999999</v>
      </c>
      <c r="E30" s="24">
        <v>2.21</v>
      </c>
      <c r="F30" s="34">
        <v>2.75</v>
      </c>
      <c r="G30" s="35">
        <v>2118.7</v>
      </c>
      <c r="H30" s="35">
        <f t="shared" si="0"/>
        <v>63052.51199999999</v>
      </c>
      <c r="I30" s="34"/>
    </row>
    <row r="31" spans="1:9" s="6" customFormat="1" ht="15.75">
      <c r="A31" s="20">
        <v>28</v>
      </c>
      <c r="B31" s="30" t="s">
        <v>262</v>
      </c>
      <c r="C31" s="20" t="s">
        <v>5</v>
      </c>
      <c r="D31" s="26">
        <v>45509.676</v>
      </c>
      <c r="E31" s="24">
        <v>1.78</v>
      </c>
      <c r="F31" s="34">
        <v>1.8</v>
      </c>
      <c r="G31" s="35">
        <v>2118.7</v>
      </c>
      <c r="H31" s="35">
        <f t="shared" si="0"/>
        <v>45509.676</v>
      </c>
      <c r="I31" s="34"/>
    </row>
    <row r="32" spans="1:9" s="6" customFormat="1" ht="63">
      <c r="A32" s="20">
        <v>29</v>
      </c>
      <c r="B32" s="30" t="s">
        <v>263</v>
      </c>
      <c r="C32" s="20" t="s">
        <v>5</v>
      </c>
      <c r="D32" s="26">
        <v>115172.53199999999</v>
      </c>
      <c r="E32" s="24">
        <v>4.53</v>
      </c>
      <c r="F32" s="34">
        <v>4.53</v>
      </c>
      <c r="G32" s="35">
        <v>2118.7</v>
      </c>
      <c r="H32" s="35">
        <f t="shared" si="0"/>
        <v>115172.53199999999</v>
      </c>
      <c r="I32" s="34"/>
    </row>
    <row r="33" spans="1:9" s="6" customFormat="1" ht="15.75">
      <c r="A33" s="20">
        <v>30</v>
      </c>
      <c r="B33" s="30" t="s">
        <v>264</v>
      </c>
      <c r="C33" s="20" t="s">
        <v>5</v>
      </c>
      <c r="D33" s="26">
        <v>1525.4639999999997</v>
      </c>
      <c r="E33" s="24">
        <v>0.06</v>
      </c>
      <c r="F33" s="34">
        <v>0.06</v>
      </c>
      <c r="G33" s="35">
        <v>2118.7</v>
      </c>
      <c r="H33" s="35">
        <f t="shared" si="0"/>
        <v>1525.4639999999997</v>
      </c>
      <c r="I33" s="34"/>
    </row>
    <row r="34" spans="1:9" s="6" customFormat="1" ht="15.75">
      <c r="A34" s="20">
        <v>31</v>
      </c>
      <c r="B34" s="30" t="s">
        <v>281</v>
      </c>
      <c r="C34" s="20"/>
      <c r="D34" s="26">
        <v>0</v>
      </c>
      <c r="E34" s="24"/>
      <c r="F34" s="34"/>
      <c r="G34" s="35">
        <v>2118.7</v>
      </c>
      <c r="H34" s="35">
        <f t="shared" si="0"/>
        <v>0</v>
      </c>
      <c r="I34" s="34"/>
    </row>
    <row r="35" spans="1:9" s="6" customFormat="1" ht="15.75">
      <c r="A35" s="20">
        <v>32</v>
      </c>
      <c r="B35" s="30" t="s">
        <v>267</v>
      </c>
      <c r="C35" s="20" t="s">
        <v>5</v>
      </c>
      <c r="D35" s="26">
        <v>3559.416</v>
      </c>
      <c r="E35" s="24">
        <v>0.14</v>
      </c>
      <c r="F35" s="34">
        <v>0.14</v>
      </c>
      <c r="G35" s="35">
        <v>2118.7</v>
      </c>
      <c r="H35" s="35">
        <f t="shared" si="0"/>
        <v>3559.416</v>
      </c>
      <c r="I35" s="34"/>
    </row>
    <row r="36" spans="1:9" s="6" customFormat="1" ht="15.75">
      <c r="A36" s="20">
        <v>33</v>
      </c>
      <c r="B36" s="30" t="s">
        <v>269</v>
      </c>
      <c r="C36" s="20" t="s">
        <v>5</v>
      </c>
      <c r="D36" s="26">
        <v>1016.9759999999999</v>
      </c>
      <c r="E36" s="24">
        <v>0.04</v>
      </c>
      <c r="F36" s="34">
        <v>0.04</v>
      </c>
      <c r="G36" s="35">
        <v>2118.7</v>
      </c>
      <c r="H36" s="35">
        <f t="shared" si="0"/>
        <v>1016.9759999999999</v>
      </c>
      <c r="I36" s="34"/>
    </row>
    <row r="37" spans="1:9" s="6" customFormat="1" ht="15.75">
      <c r="A37" s="20">
        <v>34</v>
      </c>
      <c r="B37" s="30" t="s">
        <v>271</v>
      </c>
      <c r="C37" s="20" t="s">
        <v>5</v>
      </c>
      <c r="D37" s="26">
        <v>98646.67199999999</v>
      </c>
      <c r="E37" s="24">
        <v>3.88</v>
      </c>
      <c r="F37" s="34">
        <v>3.88</v>
      </c>
      <c r="G37" s="35">
        <v>2118.7</v>
      </c>
      <c r="H37" s="35">
        <f t="shared" si="0"/>
        <v>98646.67199999999</v>
      </c>
      <c r="I37" s="34"/>
    </row>
    <row r="38" spans="1:5" s="6" customFormat="1" ht="15.75">
      <c r="A38" s="20">
        <v>35</v>
      </c>
      <c r="B38" s="30" t="s">
        <v>282</v>
      </c>
      <c r="C38" s="20" t="s">
        <v>5</v>
      </c>
      <c r="D38" s="26">
        <v>1523.97</v>
      </c>
      <c r="E38" s="24"/>
    </row>
    <row r="39" spans="1:5" s="6" customFormat="1" ht="15.75">
      <c r="A39" s="20">
        <v>36</v>
      </c>
      <c r="B39" s="30" t="s">
        <v>283</v>
      </c>
      <c r="C39" s="20" t="s">
        <v>5</v>
      </c>
      <c r="D39" s="26">
        <v>9000.35</v>
      </c>
      <c r="E39" s="24"/>
    </row>
    <row r="40" spans="1:5" s="6" customFormat="1" ht="15.75">
      <c r="A40" s="20">
        <v>37</v>
      </c>
      <c r="B40" s="30" t="s">
        <v>284</v>
      </c>
      <c r="C40" s="20" t="s">
        <v>5</v>
      </c>
      <c r="D40" s="26">
        <v>24212.18</v>
      </c>
      <c r="E40" s="24"/>
    </row>
    <row r="41" spans="1:5" s="6" customFormat="1" ht="25.5" customHeight="1">
      <c r="A41" s="20">
        <v>38</v>
      </c>
      <c r="B41" s="95" t="s">
        <v>193</v>
      </c>
      <c r="C41" s="96"/>
      <c r="D41" s="97"/>
      <c r="E41" s="24"/>
    </row>
    <row r="42" spans="1:5" s="6" customFormat="1" ht="15.75">
      <c r="A42" s="20">
        <v>39</v>
      </c>
      <c r="B42" s="27" t="s">
        <v>194</v>
      </c>
      <c r="C42" s="20" t="s">
        <v>6</v>
      </c>
      <c r="D42" s="26">
        <v>0</v>
      </c>
      <c r="E42" s="24"/>
    </row>
    <row r="43" spans="1:5" s="6" customFormat="1" ht="15.75">
      <c r="A43" s="20">
        <v>40</v>
      </c>
      <c r="B43" s="27" t="s">
        <v>195</v>
      </c>
      <c r="C43" s="20" t="s">
        <v>6</v>
      </c>
      <c r="D43" s="26">
        <v>0</v>
      </c>
      <c r="E43" s="24"/>
    </row>
    <row r="44" spans="1:5" s="6" customFormat="1" ht="31.5">
      <c r="A44" s="20">
        <v>41</v>
      </c>
      <c r="B44" s="27" t="s">
        <v>196</v>
      </c>
      <c r="C44" s="20" t="s">
        <v>6</v>
      </c>
      <c r="D44" s="26">
        <v>0</v>
      </c>
      <c r="E44" s="24"/>
    </row>
    <row r="45" spans="1:5" s="6" customFormat="1" ht="15.75">
      <c r="A45" s="20">
        <v>42</v>
      </c>
      <c r="B45" s="27" t="s">
        <v>197</v>
      </c>
      <c r="C45" s="20" t="s">
        <v>18</v>
      </c>
      <c r="D45" s="26">
        <v>0</v>
      </c>
      <c r="E45" s="24"/>
    </row>
    <row r="46" spans="1:5" s="6" customFormat="1" ht="28.5" customHeight="1">
      <c r="A46" s="20">
        <v>43</v>
      </c>
      <c r="B46" s="95" t="s">
        <v>123</v>
      </c>
      <c r="C46" s="96"/>
      <c r="D46" s="97"/>
      <c r="E46" s="24"/>
    </row>
    <row r="47" spans="1:5" s="6" customFormat="1" ht="31.5">
      <c r="A47" s="20">
        <v>44</v>
      </c>
      <c r="B47" s="27" t="s">
        <v>124</v>
      </c>
      <c r="C47" s="20" t="s">
        <v>18</v>
      </c>
      <c r="D47" s="26">
        <v>0</v>
      </c>
      <c r="E47" s="24"/>
    </row>
    <row r="48" spans="1:5" s="6" customFormat="1" ht="15.75">
      <c r="A48" s="20">
        <v>45</v>
      </c>
      <c r="B48" s="27" t="s">
        <v>129</v>
      </c>
      <c r="C48" s="20" t="s">
        <v>18</v>
      </c>
      <c r="D48" s="26">
        <v>2695.09</v>
      </c>
      <c r="E48" s="24"/>
    </row>
    <row r="49" spans="1:5" s="6" customFormat="1" ht="15.75">
      <c r="A49" s="20">
        <v>46</v>
      </c>
      <c r="B49" s="27" t="s">
        <v>130</v>
      </c>
      <c r="C49" s="20" t="s">
        <v>18</v>
      </c>
      <c r="D49" s="26">
        <v>194573.21</v>
      </c>
      <c r="E49" s="24"/>
    </row>
    <row r="50" spans="1:5" s="6" customFormat="1" ht="31.5">
      <c r="A50" s="20">
        <v>47</v>
      </c>
      <c r="B50" s="27" t="s">
        <v>125</v>
      </c>
      <c r="C50" s="20" t="s">
        <v>18</v>
      </c>
      <c r="D50" s="26">
        <v>0</v>
      </c>
      <c r="E50" s="24"/>
    </row>
    <row r="51" spans="1:5" s="6" customFormat="1" ht="15.75">
      <c r="A51" s="20">
        <v>48</v>
      </c>
      <c r="B51" s="27" t="s">
        <v>129</v>
      </c>
      <c r="C51" s="20" t="s">
        <v>18</v>
      </c>
      <c r="D51" s="26">
        <v>24802.27</v>
      </c>
      <c r="E51" s="24"/>
    </row>
    <row r="52" spans="1:5" s="6" customFormat="1" ht="15.75">
      <c r="A52" s="20">
        <v>49</v>
      </c>
      <c r="B52" s="27" t="s">
        <v>130</v>
      </c>
      <c r="C52" s="20" t="s">
        <v>18</v>
      </c>
      <c r="D52" s="26">
        <v>335762.81</v>
      </c>
      <c r="E52" s="24"/>
    </row>
    <row r="53" spans="1:5" s="6" customFormat="1" ht="19.5" customHeight="1">
      <c r="A53" s="20">
        <v>50</v>
      </c>
      <c r="B53" s="95" t="s">
        <v>285</v>
      </c>
      <c r="C53" s="96"/>
      <c r="D53" s="97"/>
      <c r="E53" s="24"/>
    </row>
    <row r="54" spans="1:5" s="6" customFormat="1" ht="19.5" customHeight="1">
      <c r="A54" s="20">
        <v>51</v>
      </c>
      <c r="B54" s="98" t="s">
        <v>274</v>
      </c>
      <c r="C54" s="99"/>
      <c r="D54" s="100"/>
      <c r="E54" s="24"/>
    </row>
    <row r="55" spans="1:5" s="6" customFormat="1" ht="19.5" customHeight="1">
      <c r="A55" s="20">
        <v>52</v>
      </c>
      <c r="B55" s="27" t="s">
        <v>126</v>
      </c>
      <c r="C55" s="20" t="s">
        <v>286</v>
      </c>
      <c r="D55" s="26">
        <v>0</v>
      </c>
      <c r="E55" s="24"/>
    </row>
    <row r="56" spans="1:5" s="6" customFormat="1" ht="19.5" customHeight="1">
      <c r="A56" s="20">
        <v>53</v>
      </c>
      <c r="B56" s="27" t="s">
        <v>198</v>
      </c>
      <c r="C56" s="20" t="s">
        <v>18</v>
      </c>
      <c r="D56" s="26">
        <v>1004772.24</v>
      </c>
      <c r="E56" s="24"/>
    </row>
    <row r="57" spans="1:5" s="6" customFormat="1" ht="19.5" customHeight="1">
      <c r="A57" s="20">
        <v>54</v>
      </c>
      <c r="B57" s="27" t="s">
        <v>199</v>
      </c>
      <c r="C57" s="20" t="s">
        <v>18</v>
      </c>
      <c r="D57" s="26">
        <v>897855.89</v>
      </c>
      <c r="E57" s="24"/>
    </row>
    <row r="58" spans="1:5" s="6" customFormat="1" ht="19.5" customHeight="1">
      <c r="A58" s="20">
        <v>55</v>
      </c>
      <c r="B58" s="27" t="s">
        <v>200</v>
      </c>
      <c r="C58" s="20" t="s">
        <v>18</v>
      </c>
      <c r="D58" s="26">
        <v>231230.78</v>
      </c>
      <c r="E58" s="24"/>
    </row>
    <row r="59" spans="1:5" s="6" customFormat="1" ht="19.5" customHeight="1">
      <c r="A59" s="20">
        <v>60</v>
      </c>
      <c r="B59" s="95" t="s">
        <v>201</v>
      </c>
      <c r="C59" s="96"/>
      <c r="D59" s="96"/>
      <c r="E59" s="24"/>
    </row>
    <row r="60" spans="1:5" s="6" customFormat="1" ht="19.5" customHeight="1">
      <c r="A60" s="20">
        <v>61</v>
      </c>
      <c r="B60" s="27" t="s">
        <v>194</v>
      </c>
      <c r="C60" s="20" t="s">
        <v>6</v>
      </c>
      <c r="D60" s="26">
        <v>0</v>
      </c>
      <c r="E60" s="24"/>
    </row>
    <row r="61" spans="1:5" s="6" customFormat="1" ht="19.5" customHeight="1">
      <c r="A61" s="20">
        <v>62</v>
      </c>
      <c r="B61" s="27" t="s">
        <v>195</v>
      </c>
      <c r="C61" s="20" t="s">
        <v>6</v>
      </c>
      <c r="D61" s="26">
        <v>0</v>
      </c>
      <c r="E61" s="24"/>
    </row>
    <row r="62" spans="1:5" s="6" customFormat="1" ht="19.5" customHeight="1">
      <c r="A62" s="20">
        <v>63</v>
      </c>
      <c r="B62" s="27" t="s">
        <v>196</v>
      </c>
      <c r="C62" s="20" t="s">
        <v>6</v>
      </c>
      <c r="D62" s="26">
        <v>0</v>
      </c>
      <c r="E62" s="24"/>
    </row>
    <row r="63" spans="1:5" s="6" customFormat="1" ht="19.5" customHeight="1">
      <c r="A63" s="20">
        <v>64</v>
      </c>
      <c r="B63" s="27" t="s">
        <v>197</v>
      </c>
      <c r="C63" s="20" t="s">
        <v>18</v>
      </c>
      <c r="D63" s="26">
        <v>0</v>
      </c>
      <c r="E63" s="24"/>
    </row>
    <row r="64" spans="1:5" s="6" customFormat="1" ht="19.5" customHeight="1">
      <c r="A64" s="20">
        <v>65</v>
      </c>
      <c r="B64" s="98" t="s">
        <v>287</v>
      </c>
      <c r="C64" s="99"/>
      <c r="D64" s="99"/>
      <c r="E64" s="24"/>
    </row>
    <row r="65" spans="1:5" s="6" customFormat="1" ht="19.5" customHeight="1">
      <c r="A65" s="20">
        <v>66</v>
      </c>
      <c r="B65" s="27" t="s">
        <v>126</v>
      </c>
      <c r="C65" s="20" t="s">
        <v>34</v>
      </c>
      <c r="D65" s="26">
        <v>2361.78</v>
      </c>
      <c r="E65" s="24"/>
    </row>
    <row r="66" spans="1:5" s="6" customFormat="1" ht="19.5" customHeight="1">
      <c r="A66" s="20">
        <v>67</v>
      </c>
      <c r="B66" s="27" t="s">
        <v>198</v>
      </c>
      <c r="C66" s="20" t="s">
        <v>18</v>
      </c>
      <c r="D66" s="26">
        <v>77371.88</v>
      </c>
      <c r="E66" s="24"/>
    </row>
    <row r="67" spans="1:5" s="6" customFormat="1" ht="19.5" customHeight="1">
      <c r="A67" s="20">
        <v>68</v>
      </c>
      <c r="B67" s="27" t="s">
        <v>199</v>
      </c>
      <c r="C67" s="20" t="s">
        <v>18</v>
      </c>
      <c r="D67" s="26">
        <v>88606.54</v>
      </c>
      <c r="E67" s="24"/>
    </row>
    <row r="68" spans="1:5" s="6" customFormat="1" ht="30" customHeight="1">
      <c r="A68" s="20">
        <v>69</v>
      </c>
      <c r="B68" s="27" t="s">
        <v>200</v>
      </c>
      <c r="C68" s="20" t="s">
        <v>18</v>
      </c>
      <c r="D68" s="26">
        <v>10786.94</v>
      </c>
      <c r="E68" s="24"/>
    </row>
    <row r="69" spans="1:5" s="6" customFormat="1" ht="19.5" customHeight="1">
      <c r="A69" s="20">
        <v>70</v>
      </c>
      <c r="B69" s="98" t="s">
        <v>273</v>
      </c>
      <c r="C69" s="99"/>
      <c r="D69" s="100"/>
      <c r="E69" s="24"/>
    </row>
    <row r="70" spans="1:5" s="6" customFormat="1" ht="19.5" customHeight="1">
      <c r="A70" s="20">
        <v>71</v>
      </c>
      <c r="B70" s="27" t="s">
        <v>126</v>
      </c>
      <c r="C70" s="20" t="s">
        <v>34</v>
      </c>
      <c r="D70" s="26">
        <v>3734.89</v>
      </c>
      <c r="E70" s="24"/>
    </row>
    <row r="71" spans="1:5" s="6" customFormat="1" ht="32.25" customHeight="1">
      <c r="A71" s="20">
        <v>72</v>
      </c>
      <c r="B71" s="27" t="s">
        <v>198</v>
      </c>
      <c r="C71" s="20" t="s">
        <v>18</v>
      </c>
      <c r="D71" s="26">
        <v>102242.25</v>
      </c>
      <c r="E71" s="24"/>
    </row>
    <row r="72" spans="1:5" s="6" customFormat="1" ht="19.5" customHeight="1">
      <c r="A72" s="20">
        <v>73</v>
      </c>
      <c r="B72" s="27" t="s">
        <v>199</v>
      </c>
      <c r="C72" s="20" t="s">
        <v>18</v>
      </c>
      <c r="D72" s="26">
        <v>99704.17</v>
      </c>
      <c r="E72" s="24"/>
    </row>
    <row r="73" spans="1:5" s="6" customFormat="1" ht="19.5" customHeight="1">
      <c r="A73" s="20">
        <v>74</v>
      </c>
      <c r="B73" s="27" t="s">
        <v>200</v>
      </c>
      <c r="C73" s="20" t="s">
        <v>18</v>
      </c>
      <c r="D73" s="26">
        <v>16350.38</v>
      </c>
      <c r="E73" s="24"/>
    </row>
    <row r="74" spans="1:5" s="6" customFormat="1" ht="30" customHeight="1">
      <c r="A74" s="20">
        <v>79</v>
      </c>
      <c r="B74" s="95" t="s">
        <v>201</v>
      </c>
      <c r="C74" s="96"/>
      <c r="D74" s="96"/>
      <c r="E74" s="24"/>
    </row>
    <row r="75" spans="1:5" s="6" customFormat="1" ht="19.5" customHeight="1">
      <c r="A75" s="20">
        <v>80</v>
      </c>
      <c r="B75" s="27" t="s">
        <v>194</v>
      </c>
      <c r="C75" s="20" t="s">
        <v>6</v>
      </c>
      <c r="D75" s="26">
        <v>0</v>
      </c>
      <c r="E75" s="24"/>
    </row>
    <row r="76" spans="1:5" s="6" customFormat="1" ht="19.5" customHeight="1">
      <c r="A76" s="20">
        <v>81</v>
      </c>
      <c r="B76" s="27" t="s">
        <v>195</v>
      </c>
      <c r="C76" s="20" t="s">
        <v>6</v>
      </c>
      <c r="D76" s="26">
        <v>0</v>
      </c>
      <c r="E76" s="24"/>
    </row>
    <row r="77" spans="1:5" s="6" customFormat="1" ht="30" customHeight="1">
      <c r="A77" s="20">
        <v>82</v>
      </c>
      <c r="B77" s="27" t="s">
        <v>196</v>
      </c>
      <c r="C77" s="20" t="s">
        <v>6</v>
      </c>
      <c r="D77" s="26">
        <v>0</v>
      </c>
      <c r="E77" s="24"/>
    </row>
    <row r="78" spans="1:5" s="6" customFormat="1" ht="19.5" customHeight="1">
      <c r="A78" s="20">
        <v>83</v>
      </c>
      <c r="B78" s="27" t="s">
        <v>197</v>
      </c>
      <c r="C78" s="20" t="s">
        <v>18</v>
      </c>
      <c r="D78" s="26">
        <v>0</v>
      </c>
      <c r="E78" s="24"/>
    </row>
    <row r="79" spans="1:5" s="6" customFormat="1" ht="19.5" customHeight="1">
      <c r="A79" s="20">
        <v>84</v>
      </c>
      <c r="B79" s="95" t="s">
        <v>288</v>
      </c>
      <c r="C79" s="96"/>
      <c r="D79" s="96"/>
      <c r="E79" s="24"/>
    </row>
    <row r="80" spans="1:5" s="6" customFormat="1" ht="30" customHeight="1">
      <c r="A80" s="20">
        <v>85</v>
      </c>
      <c r="B80" s="27" t="s">
        <v>126</v>
      </c>
      <c r="C80" s="20" t="s">
        <v>34</v>
      </c>
      <c r="D80" s="26">
        <v>1373.11</v>
      </c>
      <c r="E80" s="24"/>
    </row>
    <row r="81" spans="1:5" s="6" customFormat="1" ht="19.5" customHeight="1">
      <c r="A81" s="20">
        <v>86</v>
      </c>
      <c r="B81" s="27" t="s">
        <v>198</v>
      </c>
      <c r="C81" s="20" t="s">
        <v>18</v>
      </c>
      <c r="D81" s="26">
        <v>272273.86</v>
      </c>
      <c r="E81" s="24"/>
    </row>
    <row r="82" spans="1:5" s="6" customFormat="1" ht="19.5" customHeight="1">
      <c r="A82" s="20">
        <v>87</v>
      </c>
      <c r="B82" s="27" t="s">
        <v>199</v>
      </c>
      <c r="C82" s="20" t="s">
        <v>18</v>
      </c>
      <c r="D82" s="26">
        <v>243147.23</v>
      </c>
      <c r="E82" s="24"/>
    </row>
    <row r="83" spans="1:5" s="6" customFormat="1" ht="19.5" customHeight="1">
      <c r="A83" s="20">
        <v>88</v>
      </c>
      <c r="B83" s="27" t="s">
        <v>200</v>
      </c>
      <c r="C83" s="20" t="s">
        <v>18</v>
      </c>
      <c r="D83" s="26">
        <v>73430.75</v>
      </c>
      <c r="E83" s="24"/>
    </row>
    <row r="84" spans="1:5" s="6" customFormat="1" ht="19.5" customHeight="1">
      <c r="A84" s="20">
        <v>93</v>
      </c>
      <c r="B84" s="95" t="s">
        <v>201</v>
      </c>
      <c r="C84" s="96"/>
      <c r="D84" s="96"/>
      <c r="E84" s="24"/>
    </row>
    <row r="85" spans="1:5" s="6" customFormat="1" ht="20.25" customHeight="1">
      <c r="A85" s="20">
        <v>94</v>
      </c>
      <c r="B85" s="27" t="s">
        <v>194</v>
      </c>
      <c r="C85" s="20" t="s">
        <v>6</v>
      </c>
      <c r="D85" s="26">
        <v>0</v>
      </c>
      <c r="E85" s="24"/>
    </row>
    <row r="86" spans="1:5" s="6" customFormat="1" ht="20.25" customHeight="1">
      <c r="A86" s="20">
        <v>95</v>
      </c>
      <c r="B86" s="27" t="s">
        <v>195</v>
      </c>
      <c r="C86" s="20" t="s">
        <v>6</v>
      </c>
      <c r="D86" s="26">
        <v>0</v>
      </c>
      <c r="E86" s="24"/>
    </row>
    <row r="87" spans="1:5" s="6" customFormat="1" ht="30" customHeight="1">
      <c r="A87" s="20">
        <v>96</v>
      </c>
      <c r="B87" s="27" t="s">
        <v>196</v>
      </c>
      <c r="C87" s="20" t="s">
        <v>6</v>
      </c>
      <c r="D87" s="26">
        <v>0</v>
      </c>
      <c r="E87" s="24"/>
    </row>
    <row r="88" spans="1:5" s="6" customFormat="1" ht="30" customHeight="1">
      <c r="A88" s="20">
        <v>97</v>
      </c>
      <c r="B88" s="27" t="s">
        <v>197</v>
      </c>
      <c r="C88" s="20" t="s">
        <v>18</v>
      </c>
      <c r="D88" s="26">
        <v>0</v>
      </c>
      <c r="E88" s="24"/>
    </row>
    <row r="89" spans="1:5" s="6" customFormat="1" ht="35.25" customHeight="1">
      <c r="A89" s="20">
        <v>98</v>
      </c>
      <c r="B89" s="95" t="s">
        <v>289</v>
      </c>
      <c r="C89" s="96"/>
      <c r="D89" s="96"/>
      <c r="E89" s="24"/>
    </row>
    <row r="90" spans="1:5" s="6" customFormat="1" ht="48" customHeight="1">
      <c r="A90" s="20">
        <v>99</v>
      </c>
      <c r="B90" s="27" t="s">
        <v>126</v>
      </c>
      <c r="C90" s="20" t="s">
        <v>286</v>
      </c>
      <c r="D90" s="26">
        <v>0</v>
      </c>
      <c r="E90" s="24"/>
    </row>
    <row r="91" spans="1:5" s="6" customFormat="1" ht="30" customHeight="1">
      <c r="A91" s="20">
        <v>100</v>
      </c>
      <c r="B91" s="27" t="s">
        <v>198</v>
      </c>
      <c r="C91" s="20" t="s">
        <v>18</v>
      </c>
      <c r="D91" s="26">
        <v>0</v>
      </c>
      <c r="E91" s="24"/>
    </row>
    <row r="92" spans="1:5" s="6" customFormat="1" ht="19.5" customHeight="1">
      <c r="A92" s="20">
        <v>101</v>
      </c>
      <c r="B92" s="27" t="s">
        <v>199</v>
      </c>
      <c r="C92" s="20" t="s">
        <v>18</v>
      </c>
      <c r="D92" s="26">
        <v>0</v>
      </c>
      <c r="E92" s="24"/>
    </row>
    <row r="93" spans="1:5" s="6" customFormat="1" ht="19.5" customHeight="1">
      <c r="A93" s="20">
        <v>102</v>
      </c>
      <c r="B93" s="27" t="s">
        <v>200</v>
      </c>
      <c r="C93" s="20" t="s">
        <v>18</v>
      </c>
      <c r="D93" s="26">
        <v>0</v>
      </c>
      <c r="E93" s="24"/>
    </row>
    <row r="94" spans="1:5" s="6" customFormat="1" ht="32.25" customHeight="1">
      <c r="A94" s="20">
        <v>107</v>
      </c>
      <c r="B94" s="95" t="s">
        <v>201</v>
      </c>
      <c r="C94" s="96"/>
      <c r="D94" s="96"/>
      <c r="E94" s="24"/>
    </row>
    <row r="95" spans="1:5" s="6" customFormat="1" ht="19.5" customHeight="1">
      <c r="A95" s="20">
        <v>108</v>
      </c>
      <c r="B95" s="27" t="s">
        <v>194</v>
      </c>
      <c r="C95" s="20" t="s">
        <v>6</v>
      </c>
      <c r="D95" s="26">
        <v>0</v>
      </c>
      <c r="E95" s="24"/>
    </row>
    <row r="96" spans="1:5" s="6" customFormat="1" ht="30" customHeight="1">
      <c r="A96" s="20">
        <v>109</v>
      </c>
      <c r="B96" s="27" t="s">
        <v>195</v>
      </c>
      <c r="C96" s="20" t="s">
        <v>6</v>
      </c>
      <c r="D96" s="26">
        <v>0</v>
      </c>
      <c r="E96" s="24"/>
    </row>
    <row r="97" spans="1:5" s="6" customFormat="1" ht="33" customHeight="1">
      <c r="A97" s="20">
        <v>110</v>
      </c>
      <c r="B97" s="27" t="s">
        <v>196</v>
      </c>
      <c r="C97" s="20" t="s">
        <v>6</v>
      </c>
      <c r="D97" s="26">
        <v>0</v>
      </c>
      <c r="E97" s="24"/>
    </row>
    <row r="98" spans="1:5" s="6" customFormat="1" ht="19.5" customHeight="1">
      <c r="A98" s="20">
        <v>111</v>
      </c>
      <c r="B98" s="27" t="s">
        <v>197</v>
      </c>
      <c r="C98" s="20" t="s">
        <v>18</v>
      </c>
      <c r="D98" s="26">
        <v>0</v>
      </c>
      <c r="E98" s="24"/>
    </row>
    <row r="99" spans="1:5" s="6" customFormat="1" ht="32.25" customHeight="1">
      <c r="A99" s="20">
        <v>112</v>
      </c>
      <c r="B99" s="98" t="s">
        <v>290</v>
      </c>
      <c r="C99" s="99"/>
      <c r="D99" s="100"/>
      <c r="E99" s="24"/>
    </row>
    <row r="100" spans="1:10" ht="15.75">
      <c r="A100" s="20">
        <v>113</v>
      </c>
      <c r="B100" s="27" t="s">
        <v>126</v>
      </c>
      <c r="C100" s="20" t="s">
        <v>291</v>
      </c>
      <c r="D100" s="26">
        <v>0</v>
      </c>
      <c r="E100" s="24"/>
      <c r="F100" s="6"/>
      <c r="G100" s="6"/>
      <c r="H100" s="6"/>
      <c r="I100" s="6"/>
      <c r="J100" s="6"/>
    </row>
    <row r="101" spans="1:10" ht="15.75">
      <c r="A101" s="20">
        <v>114</v>
      </c>
      <c r="B101" s="27" t="s">
        <v>198</v>
      </c>
      <c r="C101" s="20" t="s">
        <v>18</v>
      </c>
      <c r="D101" s="26">
        <v>0</v>
      </c>
      <c r="E101" s="24"/>
      <c r="F101" s="6"/>
      <c r="G101" s="6"/>
      <c r="H101" s="6"/>
      <c r="I101" s="6"/>
      <c r="J101" s="6"/>
    </row>
    <row r="102" spans="1:10" ht="15.75">
      <c r="A102" s="20">
        <v>115</v>
      </c>
      <c r="B102" s="27" t="s">
        <v>199</v>
      </c>
      <c r="C102" s="20" t="s">
        <v>18</v>
      </c>
      <c r="D102" s="26">
        <v>0</v>
      </c>
      <c r="E102" s="24"/>
      <c r="F102" s="6"/>
      <c r="G102" s="6"/>
      <c r="H102" s="6"/>
      <c r="I102" s="6"/>
      <c r="J102" s="6"/>
    </row>
    <row r="103" spans="1:10" ht="15.75">
      <c r="A103" s="20">
        <v>116</v>
      </c>
      <c r="B103" s="27" t="s">
        <v>200</v>
      </c>
      <c r="C103" s="20" t="s">
        <v>18</v>
      </c>
      <c r="D103" s="26">
        <v>0</v>
      </c>
      <c r="E103" s="24"/>
      <c r="F103" s="6"/>
      <c r="G103" s="6"/>
      <c r="H103" s="6"/>
      <c r="I103" s="6"/>
      <c r="J103" s="6"/>
    </row>
    <row r="104" spans="1:10" ht="15.75">
      <c r="A104" s="20">
        <v>121</v>
      </c>
      <c r="B104" s="95" t="s">
        <v>201</v>
      </c>
      <c r="C104" s="96"/>
      <c r="D104" s="97"/>
      <c r="E104" s="24"/>
      <c r="F104" s="6"/>
      <c r="G104" s="6"/>
      <c r="H104" s="6"/>
      <c r="I104" s="6"/>
      <c r="J104" s="6"/>
    </row>
    <row r="105" spans="1:10" ht="15.75">
      <c r="A105" s="20">
        <v>122</v>
      </c>
      <c r="B105" s="27" t="s">
        <v>194</v>
      </c>
      <c r="C105" s="20" t="s">
        <v>6</v>
      </c>
      <c r="D105" s="26">
        <v>0</v>
      </c>
      <c r="E105" s="24"/>
      <c r="F105" s="6"/>
      <c r="G105" s="6"/>
      <c r="H105" s="6"/>
      <c r="I105" s="6"/>
      <c r="J105" s="6"/>
    </row>
    <row r="106" spans="1:10" ht="15.75">
      <c r="A106" s="20">
        <v>123</v>
      </c>
      <c r="B106" s="27" t="s">
        <v>195</v>
      </c>
      <c r="C106" s="20" t="s">
        <v>6</v>
      </c>
      <c r="D106" s="26">
        <v>0</v>
      </c>
      <c r="E106" s="24"/>
      <c r="F106" s="6"/>
      <c r="G106" s="6"/>
      <c r="H106" s="6"/>
      <c r="I106" s="6"/>
      <c r="J106" s="6"/>
    </row>
    <row r="107" spans="1:10" ht="31.5">
      <c r="A107" s="20">
        <v>124</v>
      </c>
      <c r="B107" s="27" t="s">
        <v>196</v>
      </c>
      <c r="C107" s="20" t="s">
        <v>6</v>
      </c>
      <c r="D107" s="26">
        <v>0</v>
      </c>
      <c r="E107" s="24"/>
      <c r="F107" s="6"/>
      <c r="G107" s="6"/>
      <c r="H107" s="6"/>
      <c r="I107" s="6"/>
      <c r="J107" s="6"/>
    </row>
    <row r="108" spans="1:10" ht="15.75">
      <c r="A108" s="20">
        <v>125</v>
      </c>
      <c r="B108" s="27" t="s">
        <v>197</v>
      </c>
      <c r="C108" s="20" t="s">
        <v>18</v>
      </c>
      <c r="D108" s="26">
        <v>0</v>
      </c>
      <c r="E108" s="24"/>
      <c r="F108" s="6"/>
      <c r="G108" s="6"/>
      <c r="H108" s="6"/>
      <c r="I108" s="6"/>
      <c r="J108" s="6"/>
    </row>
    <row r="109" spans="1:10" ht="15.75">
      <c r="A109" s="20">
        <v>126</v>
      </c>
      <c r="B109" s="95" t="s">
        <v>202</v>
      </c>
      <c r="C109" s="96"/>
      <c r="D109" s="97"/>
      <c r="E109" s="24"/>
      <c r="F109" s="6"/>
      <c r="G109" s="6"/>
      <c r="H109" s="6"/>
      <c r="I109" s="6"/>
      <c r="J109" s="6"/>
    </row>
    <row r="110" spans="1:10" ht="15.75">
      <c r="A110" s="20">
        <v>127</v>
      </c>
      <c r="B110" s="27" t="s">
        <v>203</v>
      </c>
      <c r="C110" s="20" t="s">
        <v>6</v>
      </c>
      <c r="D110" s="26">
        <v>0</v>
      </c>
      <c r="E110" s="24"/>
      <c r="F110" s="6"/>
      <c r="G110" s="6"/>
      <c r="H110" s="6"/>
      <c r="I110" s="6"/>
      <c r="J110" s="6"/>
    </row>
    <row r="111" spans="1:10" ht="15.75">
      <c r="A111" s="20">
        <v>128</v>
      </c>
      <c r="B111" s="27" t="s">
        <v>204</v>
      </c>
      <c r="C111" s="20" t="s">
        <v>6</v>
      </c>
      <c r="D111" s="26">
        <v>0</v>
      </c>
      <c r="E111" s="24"/>
      <c r="F111" s="6"/>
      <c r="G111" s="6"/>
      <c r="H111" s="6"/>
      <c r="I111" s="6"/>
      <c r="J111" s="6"/>
    </row>
    <row r="112" spans="1:10" ht="31.5">
      <c r="A112" s="20">
        <v>129</v>
      </c>
      <c r="B112" s="27" t="s">
        <v>205</v>
      </c>
      <c r="C112" s="20" t="s">
        <v>18</v>
      </c>
      <c r="D112" s="26">
        <v>0</v>
      </c>
      <c r="E112" s="24"/>
      <c r="F112" s="6"/>
      <c r="G112" s="6"/>
      <c r="H112" s="6"/>
      <c r="I112" s="6"/>
      <c r="J112" s="6"/>
    </row>
    <row r="113" spans="1:5" ht="15.75">
      <c r="A113" s="31"/>
      <c r="B113" s="32"/>
      <c r="C113" s="31"/>
      <c r="D113" s="33"/>
      <c r="E113" s="24"/>
    </row>
  </sheetData>
  <sheetProtection/>
  <mergeCells count="18">
    <mergeCell ref="B99:D99"/>
    <mergeCell ref="B104:D104"/>
    <mergeCell ref="B109:D109"/>
    <mergeCell ref="B54:D54"/>
    <mergeCell ref="B59:D59"/>
    <mergeCell ref="B64:D64"/>
    <mergeCell ref="B69:D69"/>
    <mergeCell ref="B74:D74"/>
    <mergeCell ref="B79:D79"/>
    <mergeCell ref="B84:D84"/>
    <mergeCell ref="B89:D89"/>
    <mergeCell ref="B94:D94"/>
    <mergeCell ref="A1:D1"/>
    <mergeCell ref="B7:D7"/>
    <mergeCell ref="B25:D25"/>
    <mergeCell ref="B41:D41"/>
    <mergeCell ref="B46:D46"/>
    <mergeCell ref="B53:D53"/>
  </mergeCells>
  <printOptions/>
  <pageMargins left="0.7086614173228347" right="0.5118110236220472" top="0.7086614173228347" bottom="0.31496062992125984" header="0.31496062992125984" footer="0.31496062992125984"/>
  <pageSetup fitToHeight="3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5"/>
  <sheetViews>
    <sheetView zoomScalePageLayoutView="0" workbookViewId="0" topLeftCell="A28">
      <selection activeCell="B43" sqref="B43:D43"/>
    </sheetView>
  </sheetViews>
  <sheetFormatPr defaultColWidth="9.140625" defaultRowHeight="15" outlineLevelCol="1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66" bestFit="1" customWidth="1"/>
    <col min="5" max="5" width="7.00390625" style="66" customWidth="1"/>
    <col min="6" max="6" width="11.00390625" style="31" hidden="1" customWidth="1" outlineLevel="1"/>
    <col min="7" max="8" width="10.421875" style="31" hidden="1" customWidth="1" outlineLevel="1"/>
    <col min="9" max="9" width="11.421875" style="31" hidden="1" customWidth="1" outlineLevel="1"/>
    <col min="10" max="10" width="12.140625" style="33" hidden="1" customWidth="1" outlineLevel="1"/>
    <col min="11" max="11" width="11.28125" style="65" bestFit="1" customWidth="1" collapsed="1"/>
    <col min="12" max="12" width="9.140625" style="34" customWidth="1"/>
    <col min="13" max="16384" width="9.140625" style="1" customWidth="1"/>
  </cols>
  <sheetData>
    <row r="1" spans="1:5" ht="15.75">
      <c r="A1" s="84" t="s">
        <v>189</v>
      </c>
      <c r="B1" s="84"/>
      <c r="C1" s="84"/>
      <c r="D1" s="84"/>
      <c r="E1" s="64"/>
    </row>
    <row r="2" spans="2:4" ht="15.75">
      <c r="B2" s="102" t="s">
        <v>292</v>
      </c>
      <c r="C2" s="102"/>
      <c r="D2" s="102"/>
    </row>
    <row r="3" spans="1:11" ht="31.5">
      <c r="A3" s="20" t="s">
        <v>0</v>
      </c>
      <c r="B3" s="21" t="s">
        <v>1</v>
      </c>
      <c r="C3" s="22" t="s">
        <v>2</v>
      </c>
      <c r="D3" s="23" t="s">
        <v>3</v>
      </c>
      <c r="E3" s="67"/>
      <c r="H3" s="24"/>
      <c r="I3" s="24"/>
      <c r="J3" s="68"/>
      <c r="K3" s="34"/>
    </row>
    <row r="4" spans="1:256" ht="15.75">
      <c r="A4" s="20">
        <v>1</v>
      </c>
      <c r="B4" s="21" t="s">
        <v>4</v>
      </c>
      <c r="C4" s="20" t="s">
        <v>5</v>
      </c>
      <c r="D4" s="25" t="s">
        <v>334</v>
      </c>
      <c r="E4" s="69"/>
      <c r="H4" s="24"/>
      <c r="I4" s="24"/>
      <c r="J4" s="68"/>
      <c r="K4" s="3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20">
        <v>2</v>
      </c>
      <c r="B5" s="21" t="s">
        <v>117</v>
      </c>
      <c r="C5" s="20" t="s">
        <v>5</v>
      </c>
      <c r="D5" s="25" t="s">
        <v>335</v>
      </c>
      <c r="E5" s="69"/>
      <c r="H5" s="24"/>
      <c r="I5" s="24"/>
      <c r="J5" s="68"/>
      <c r="K5" s="34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20">
        <v>3</v>
      </c>
      <c r="B6" s="21" t="s">
        <v>118</v>
      </c>
      <c r="C6" s="20" t="s">
        <v>5</v>
      </c>
      <c r="D6" s="25" t="s">
        <v>336</v>
      </c>
      <c r="E6" s="69"/>
      <c r="H6" s="24"/>
      <c r="I6" s="24"/>
      <c r="J6" s="68"/>
      <c r="K6" s="34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20">
        <v>4</v>
      </c>
      <c r="B7" s="95" t="s">
        <v>337</v>
      </c>
      <c r="C7" s="96"/>
      <c r="D7" s="97"/>
      <c r="E7" s="70"/>
      <c r="H7" s="24"/>
      <c r="I7" s="24"/>
      <c r="J7" s="68"/>
      <c r="K7" s="34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1.5">
      <c r="A8" s="20">
        <v>5</v>
      </c>
      <c r="B8" s="21" t="s">
        <v>119</v>
      </c>
      <c r="C8" s="20" t="s">
        <v>18</v>
      </c>
      <c r="D8" s="26">
        <v>-89193.14400000003</v>
      </c>
      <c r="E8" s="71"/>
      <c r="H8" s="24"/>
      <c r="I8" s="24"/>
      <c r="J8" s="68"/>
      <c r="K8" s="34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20">
        <v>6</v>
      </c>
      <c r="B9" s="27" t="s">
        <v>129</v>
      </c>
      <c r="C9" s="20" t="s">
        <v>18</v>
      </c>
      <c r="D9" s="26">
        <v>124160.98</v>
      </c>
      <c r="E9" s="71"/>
      <c r="H9" s="24"/>
      <c r="I9" s="24"/>
      <c r="J9" s="68"/>
      <c r="K9" s="34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20">
        <v>7</v>
      </c>
      <c r="B10" s="27" t="s">
        <v>130</v>
      </c>
      <c r="C10" s="20" t="s">
        <v>18</v>
      </c>
      <c r="D10" s="26">
        <v>102213.31</v>
      </c>
      <c r="E10" s="71"/>
      <c r="H10" s="24"/>
      <c r="I10" s="24"/>
      <c r="J10" s="68"/>
      <c r="K10" s="34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47.25">
      <c r="A11" s="20">
        <v>8</v>
      </c>
      <c r="B11" s="28" t="s">
        <v>276</v>
      </c>
      <c r="C11" s="20" t="s">
        <v>18</v>
      </c>
      <c r="D11" s="72">
        <v>672552.61</v>
      </c>
      <c r="E11" s="67"/>
      <c r="H11" s="24"/>
      <c r="I11" s="24"/>
      <c r="J11" s="68"/>
      <c r="K11" s="34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20">
        <v>9</v>
      </c>
      <c r="B12" s="29" t="s">
        <v>277</v>
      </c>
      <c r="C12" s="20" t="s">
        <v>18</v>
      </c>
      <c r="D12" s="26">
        <f>D11-D13-D14</f>
        <v>418181.488</v>
      </c>
      <c r="E12" s="71"/>
      <c r="H12" s="24"/>
      <c r="I12" s="24"/>
      <c r="J12" s="68"/>
      <c r="K12" s="34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20">
        <v>10</v>
      </c>
      <c r="B13" s="27" t="s">
        <v>131</v>
      </c>
      <c r="C13" s="20" t="s">
        <v>18</v>
      </c>
      <c r="D13" s="26">
        <f>J27</f>
        <v>132842.49</v>
      </c>
      <c r="E13" s="71"/>
      <c r="H13" s="24"/>
      <c r="I13" s="24"/>
      <c r="J13" s="68"/>
      <c r="K13" s="34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20">
        <v>11</v>
      </c>
      <c r="B14" s="27" t="s">
        <v>132</v>
      </c>
      <c r="C14" s="20" t="s">
        <v>18</v>
      </c>
      <c r="D14" s="26">
        <f>J26</f>
        <v>121528.63199999998</v>
      </c>
      <c r="E14" s="71"/>
      <c r="H14" s="24"/>
      <c r="I14" s="24"/>
      <c r="J14" s="68"/>
      <c r="K14" s="34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20">
        <v>12</v>
      </c>
      <c r="B15" s="21" t="s">
        <v>120</v>
      </c>
      <c r="C15" s="20" t="s">
        <v>18</v>
      </c>
      <c r="D15" s="23">
        <v>551838.48</v>
      </c>
      <c r="E15" s="67"/>
      <c r="H15" s="24"/>
      <c r="I15" s="24"/>
      <c r="J15" s="68"/>
      <c r="K15" s="34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20">
        <v>13</v>
      </c>
      <c r="B16" s="27" t="s">
        <v>191</v>
      </c>
      <c r="C16" s="20" t="s">
        <v>18</v>
      </c>
      <c r="D16" s="26">
        <v>4747705.41</v>
      </c>
      <c r="E16" s="71"/>
      <c r="H16" s="24"/>
      <c r="I16" s="24"/>
      <c r="J16" s="68"/>
      <c r="K16" s="34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20">
        <v>14</v>
      </c>
      <c r="B17" s="27" t="s">
        <v>192</v>
      </c>
      <c r="C17" s="20" t="s">
        <v>18</v>
      </c>
      <c r="D17" s="26">
        <v>0</v>
      </c>
      <c r="E17" s="71"/>
      <c r="H17" s="24"/>
      <c r="I17" s="24"/>
      <c r="J17" s="68"/>
      <c r="K17" s="34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20">
        <v>15</v>
      </c>
      <c r="B18" s="27" t="s">
        <v>133</v>
      </c>
      <c r="C18" s="20" t="s">
        <v>18</v>
      </c>
      <c r="D18" s="26">
        <v>0</v>
      </c>
      <c r="E18" s="71"/>
      <c r="H18" s="24"/>
      <c r="I18" s="24"/>
      <c r="J18" s="68"/>
      <c r="K18" s="34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20">
        <v>16</v>
      </c>
      <c r="B19" s="27" t="s">
        <v>134</v>
      </c>
      <c r="C19" s="20" t="s">
        <v>18</v>
      </c>
      <c r="D19" s="26">
        <v>0</v>
      </c>
      <c r="E19" s="71"/>
      <c r="H19" s="24"/>
      <c r="I19" s="24"/>
      <c r="J19" s="68"/>
      <c r="K19" s="34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20">
        <v>17</v>
      </c>
      <c r="B20" s="27" t="s">
        <v>135</v>
      </c>
      <c r="C20" s="20" t="s">
        <v>18</v>
      </c>
      <c r="D20" s="26">
        <v>0</v>
      </c>
      <c r="E20" s="71"/>
      <c r="H20" s="24"/>
      <c r="I20" s="24"/>
      <c r="J20" s="68"/>
      <c r="K20" s="34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20">
        <v>18</v>
      </c>
      <c r="B21" s="21" t="s">
        <v>121</v>
      </c>
      <c r="C21" s="20" t="s">
        <v>18</v>
      </c>
      <c r="D21" s="23">
        <f>D8+D15</f>
        <v>462645.33599999995</v>
      </c>
      <c r="E21" s="67"/>
      <c r="H21" s="24"/>
      <c r="I21" s="24"/>
      <c r="J21" s="68"/>
      <c r="K21" s="34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20">
        <v>19</v>
      </c>
      <c r="B22" s="27" t="s">
        <v>122</v>
      </c>
      <c r="C22" s="20" t="s">
        <v>18</v>
      </c>
      <c r="D22" s="26">
        <f>D8+D13-D27</f>
        <v>-235146.65400000004</v>
      </c>
      <c r="E22" s="71"/>
      <c r="F22" s="73"/>
      <c r="G22" s="73"/>
      <c r="H22" s="74"/>
      <c r="I22" s="74"/>
      <c r="J22" s="75"/>
      <c r="K22" s="34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20">
        <v>20</v>
      </c>
      <c r="B23" s="27" t="s">
        <v>127</v>
      </c>
      <c r="C23" s="20" t="s">
        <v>18</v>
      </c>
      <c r="D23" s="26">
        <v>1103</v>
      </c>
      <c r="E23" s="71"/>
      <c r="F23" s="73"/>
      <c r="G23" s="73"/>
      <c r="H23" s="74"/>
      <c r="I23" s="74"/>
      <c r="J23" s="75"/>
      <c r="K23" s="34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20">
        <v>21</v>
      </c>
      <c r="B24" s="27" t="s">
        <v>128</v>
      </c>
      <c r="C24" s="20" t="s">
        <v>18</v>
      </c>
      <c r="D24" s="26">
        <v>978380.28</v>
      </c>
      <c r="E24" s="71"/>
      <c r="F24" s="76" t="s">
        <v>338</v>
      </c>
      <c r="G24" s="76" t="s">
        <v>339</v>
      </c>
      <c r="H24" s="77"/>
      <c r="I24" s="77" t="s">
        <v>340</v>
      </c>
      <c r="J24" s="78" t="s">
        <v>341</v>
      </c>
      <c r="K24" s="34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47.25">
      <c r="A25" s="20">
        <v>22</v>
      </c>
      <c r="B25" s="79" t="s">
        <v>278</v>
      </c>
      <c r="C25" s="20" t="s">
        <v>18</v>
      </c>
      <c r="D25" s="80">
        <f>SUM(D26:D43)</f>
        <v>857836.7100000001</v>
      </c>
      <c r="E25" s="70"/>
      <c r="F25" s="76">
        <f>SUM(F26:F38)</f>
        <v>23.869999999999997</v>
      </c>
      <c r="G25" s="76">
        <f>SUM(G26:G38)</f>
        <v>25.189999999999998</v>
      </c>
      <c r="H25" s="77"/>
      <c r="I25" s="77"/>
      <c r="J25" s="78"/>
      <c r="K25" s="34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20">
        <v>23</v>
      </c>
      <c r="B26" s="30" t="s">
        <v>254</v>
      </c>
      <c r="C26" s="20" t="s">
        <v>18</v>
      </c>
      <c r="D26" s="26">
        <f>J26</f>
        <v>121528.63199999998</v>
      </c>
      <c r="E26" s="71"/>
      <c r="F26" s="76">
        <v>4.65</v>
      </c>
      <c r="G26" s="76">
        <v>4.91</v>
      </c>
      <c r="H26" s="77"/>
      <c r="I26" s="81">
        <v>2118.7</v>
      </c>
      <c r="J26" s="78">
        <f>(F26*6+G26*6)*I26</f>
        <v>121528.63199999998</v>
      </c>
      <c r="K26" s="34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20">
        <v>24</v>
      </c>
      <c r="B27" s="30" t="s">
        <v>257</v>
      </c>
      <c r="C27" s="20" t="s">
        <v>18</v>
      </c>
      <c r="D27" s="26">
        <v>278796</v>
      </c>
      <c r="E27" s="71"/>
      <c r="F27" s="76">
        <v>5.05</v>
      </c>
      <c r="G27" s="76">
        <v>5.4</v>
      </c>
      <c r="H27" s="77"/>
      <c r="I27" s="78">
        <f>I26</f>
        <v>2118.7</v>
      </c>
      <c r="J27" s="78">
        <f aca="true" t="shared" si="0" ref="J27:J38">(F27*6+G27*6)*I27</f>
        <v>132842.49</v>
      </c>
      <c r="K27" s="34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20">
        <v>25</v>
      </c>
      <c r="B28" s="30" t="s">
        <v>279</v>
      </c>
      <c r="C28" s="20" t="s">
        <v>18</v>
      </c>
      <c r="D28" s="26">
        <f>J28</f>
        <v>0</v>
      </c>
      <c r="E28" s="71"/>
      <c r="F28" s="76"/>
      <c r="G28" s="76"/>
      <c r="H28" s="77"/>
      <c r="I28" s="78">
        <f>I26</f>
        <v>2118.7</v>
      </c>
      <c r="J28" s="78">
        <f t="shared" si="0"/>
        <v>0</v>
      </c>
      <c r="K28" s="34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20">
        <v>26</v>
      </c>
      <c r="B29" s="30" t="s">
        <v>280</v>
      </c>
      <c r="C29" s="20" t="s">
        <v>18</v>
      </c>
      <c r="D29" s="26">
        <f aca="true" t="shared" si="1" ref="D29:D42">J29</f>
        <v>0</v>
      </c>
      <c r="E29" s="71"/>
      <c r="F29" s="76"/>
      <c r="G29" s="76"/>
      <c r="H29" s="77"/>
      <c r="I29" s="78">
        <f>I26</f>
        <v>2118.7</v>
      </c>
      <c r="J29" s="78">
        <f t="shared" si="0"/>
        <v>0</v>
      </c>
      <c r="K29" s="34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20">
        <v>27</v>
      </c>
      <c r="B30" s="30" t="s">
        <v>260</v>
      </c>
      <c r="C30" s="20" t="s">
        <v>18</v>
      </c>
      <c r="D30" s="26">
        <f t="shared" si="1"/>
        <v>68010.27</v>
      </c>
      <c r="E30" s="71"/>
      <c r="F30" s="76">
        <v>2.6</v>
      </c>
      <c r="G30" s="76">
        <v>2.75</v>
      </c>
      <c r="H30" s="77"/>
      <c r="I30" s="78">
        <f aca="true" t="shared" si="2" ref="I30:I43">I29</f>
        <v>2118.7</v>
      </c>
      <c r="J30" s="78">
        <f t="shared" si="0"/>
        <v>68010.27</v>
      </c>
      <c r="K30" s="34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20">
        <v>28</v>
      </c>
      <c r="B31" s="30" t="s">
        <v>262</v>
      </c>
      <c r="C31" s="20" t="s">
        <v>18</v>
      </c>
      <c r="D31" s="26">
        <f t="shared" si="1"/>
        <v>22881.96</v>
      </c>
      <c r="E31" s="71"/>
      <c r="F31" s="76">
        <v>0.8</v>
      </c>
      <c r="G31" s="76">
        <v>1</v>
      </c>
      <c r="H31" s="77"/>
      <c r="I31" s="78">
        <f t="shared" si="2"/>
        <v>2118.7</v>
      </c>
      <c r="J31" s="78">
        <f t="shared" si="0"/>
        <v>22881.96</v>
      </c>
      <c r="K31" s="34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78.75">
      <c r="A32" s="20">
        <v>29</v>
      </c>
      <c r="B32" s="30" t="s">
        <v>263</v>
      </c>
      <c r="C32" s="20" t="s">
        <v>18</v>
      </c>
      <c r="D32" s="26">
        <f t="shared" si="1"/>
        <v>109960.53</v>
      </c>
      <c r="E32" s="71"/>
      <c r="F32" s="76">
        <v>4.15</v>
      </c>
      <c r="G32" s="76">
        <v>4.5</v>
      </c>
      <c r="H32" s="77"/>
      <c r="I32" s="78">
        <f t="shared" si="2"/>
        <v>2118.7</v>
      </c>
      <c r="J32" s="78">
        <f t="shared" si="0"/>
        <v>109960.53</v>
      </c>
      <c r="K32" s="34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20">
        <v>30</v>
      </c>
      <c r="B33" s="30" t="s">
        <v>264</v>
      </c>
      <c r="C33" s="20" t="s">
        <v>18</v>
      </c>
      <c r="D33" s="26">
        <f t="shared" si="1"/>
        <v>1525.4639999999997</v>
      </c>
      <c r="E33" s="71"/>
      <c r="F33" s="76">
        <v>0.06</v>
      </c>
      <c r="G33" s="76">
        <v>0.06</v>
      </c>
      <c r="H33" s="77"/>
      <c r="I33" s="78">
        <f t="shared" si="2"/>
        <v>2118.7</v>
      </c>
      <c r="J33" s="78">
        <f t="shared" si="0"/>
        <v>1525.4639999999997</v>
      </c>
      <c r="K33" s="34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20"/>
      <c r="B34" s="30" t="s">
        <v>281</v>
      </c>
      <c r="C34" s="20" t="s">
        <v>18</v>
      </c>
      <c r="D34" s="26">
        <f t="shared" si="1"/>
        <v>0</v>
      </c>
      <c r="E34" s="71"/>
      <c r="F34" s="76"/>
      <c r="G34" s="76"/>
      <c r="H34" s="77"/>
      <c r="I34" s="78">
        <f t="shared" si="2"/>
        <v>2118.7</v>
      </c>
      <c r="J34" s="78">
        <f t="shared" si="0"/>
        <v>0</v>
      </c>
      <c r="K34" s="34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20">
        <v>32</v>
      </c>
      <c r="B35" s="30" t="s">
        <v>267</v>
      </c>
      <c r="C35" s="20" t="s">
        <v>18</v>
      </c>
      <c r="D35" s="26">
        <f t="shared" si="1"/>
        <v>3686.5379999999996</v>
      </c>
      <c r="E35" s="71"/>
      <c r="F35" s="76">
        <v>0.14</v>
      </c>
      <c r="G35" s="76">
        <v>0.15</v>
      </c>
      <c r="H35" s="77"/>
      <c r="I35" s="78">
        <f t="shared" si="2"/>
        <v>2118.7</v>
      </c>
      <c r="J35" s="78">
        <f t="shared" si="0"/>
        <v>3686.5379999999996</v>
      </c>
      <c r="K35" s="34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20">
        <v>33</v>
      </c>
      <c r="B36" s="30" t="s">
        <v>269</v>
      </c>
      <c r="C36" s="20" t="s">
        <v>18</v>
      </c>
      <c r="D36" s="26">
        <f t="shared" si="1"/>
        <v>1016.9759999999999</v>
      </c>
      <c r="E36" s="71"/>
      <c r="F36" s="76">
        <v>0.04</v>
      </c>
      <c r="G36" s="76">
        <v>0.04</v>
      </c>
      <c r="H36" s="77"/>
      <c r="I36" s="78">
        <f t="shared" si="2"/>
        <v>2118.7</v>
      </c>
      <c r="J36" s="78">
        <f t="shared" si="0"/>
        <v>1016.9759999999999</v>
      </c>
      <c r="K36" s="34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20">
        <v>34</v>
      </c>
      <c r="B37" s="30" t="s">
        <v>271</v>
      </c>
      <c r="C37" s="20" t="s">
        <v>18</v>
      </c>
      <c r="D37" s="26">
        <f t="shared" si="1"/>
        <v>124071.072</v>
      </c>
      <c r="E37" s="71"/>
      <c r="F37" s="76">
        <v>4.88</v>
      </c>
      <c r="G37" s="76">
        <v>4.88</v>
      </c>
      <c r="H37" s="77"/>
      <c r="I37" s="78">
        <f t="shared" si="2"/>
        <v>2118.7</v>
      </c>
      <c r="J37" s="78">
        <f t="shared" si="0"/>
        <v>124071.072</v>
      </c>
      <c r="K37" s="34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20"/>
      <c r="B38" s="30" t="s">
        <v>342</v>
      </c>
      <c r="C38" s="20" t="s">
        <v>18</v>
      </c>
      <c r="D38" s="26">
        <f t="shared" si="1"/>
        <v>38136.6</v>
      </c>
      <c r="E38" s="71"/>
      <c r="F38" s="76">
        <v>1.5</v>
      </c>
      <c r="G38" s="76">
        <v>1.5</v>
      </c>
      <c r="H38" s="77"/>
      <c r="I38" s="78">
        <f t="shared" si="2"/>
        <v>2118.7</v>
      </c>
      <c r="J38" s="78">
        <f t="shared" si="0"/>
        <v>38136.6</v>
      </c>
      <c r="K38" s="34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20">
        <v>35</v>
      </c>
      <c r="B39" s="30" t="s">
        <v>282</v>
      </c>
      <c r="C39" s="20" t="s">
        <v>18</v>
      </c>
      <c r="D39" s="26">
        <f t="shared" si="1"/>
        <v>1525.4639999999997</v>
      </c>
      <c r="E39" s="71"/>
      <c r="F39" s="76">
        <v>0.06</v>
      </c>
      <c r="G39" s="76">
        <v>0.06</v>
      </c>
      <c r="H39" s="77">
        <v>0.06</v>
      </c>
      <c r="I39" s="78">
        <f t="shared" si="2"/>
        <v>2118.7</v>
      </c>
      <c r="J39" s="78">
        <f>(F39*6+G39*3+H39*3)*I39</f>
        <v>1525.4639999999997</v>
      </c>
      <c r="K39" s="34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20">
        <v>36</v>
      </c>
      <c r="B40" s="30" t="s">
        <v>283</v>
      </c>
      <c r="C40" s="20" t="s">
        <v>18</v>
      </c>
      <c r="D40" s="26">
        <f t="shared" si="1"/>
        <v>9025.661999999998</v>
      </c>
      <c r="E40" s="71"/>
      <c r="F40" s="76">
        <v>0.35</v>
      </c>
      <c r="G40" s="76">
        <v>0.35</v>
      </c>
      <c r="H40" s="77">
        <v>0.37</v>
      </c>
      <c r="I40" s="78">
        <f t="shared" si="2"/>
        <v>2118.7</v>
      </c>
      <c r="J40" s="78">
        <f>(F40*6+G40*3+H40*3)*I40</f>
        <v>9025.661999999998</v>
      </c>
      <c r="K40" s="34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20"/>
      <c r="B41" s="30"/>
      <c r="C41" s="20" t="s">
        <v>18</v>
      </c>
      <c r="D41" s="26">
        <f t="shared" si="1"/>
        <v>2542.44</v>
      </c>
      <c r="E41" s="71"/>
      <c r="F41" s="76">
        <v>0.1</v>
      </c>
      <c r="G41" s="76">
        <v>0.1</v>
      </c>
      <c r="H41" s="77">
        <v>0.1</v>
      </c>
      <c r="I41" s="78">
        <f t="shared" si="2"/>
        <v>2118.7</v>
      </c>
      <c r="J41" s="78">
        <f>(F41*6+G41*3+H41*3)*I41</f>
        <v>2542.44</v>
      </c>
      <c r="K41" s="34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20">
        <v>37</v>
      </c>
      <c r="B42" s="30" t="s">
        <v>284</v>
      </c>
      <c r="C42" s="20" t="s">
        <v>18</v>
      </c>
      <c r="D42" s="26">
        <f t="shared" si="1"/>
        <v>37246.74599999999</v>
      </c>
      <c r="E42" s="71"/>
      <c r="F42" s="76">
        <v>1.43</v>
      </c>
      <c r="G42" s="76">
        <v>1.5</v>
      </c>
      <c r="H42" s="77">
        <v>1.5</v>
      </c>
      <c r="I42" s="78">
        <f t="shared" si="2"/>
        <v>2118.7</v>
      </c>
      <c r="J42" s="78">
        <f>(F42*6+G42*3+H42*3)*I42</f>
        <v>37246.74599999999</v>
      </c>
      <c r="K42" s="34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12" s="6" customFormat="1" ht="19.5" customHeight="1">
      <c r="A43" s="20">
        <v>38</v>
      </c>
      <c r="B43" s="30" t="s">
        <v>343</v>
      </c>
      <c r="C43" s="20" t="s">
        <v>18</v>
      </c>
      <c r="D43" s="26">
        <f>J43</f>
        <v>37882.35599999999</v>
      </c>
      <c r="E43" s="71"/>
      <c r="F43" s="76">
        <v>1.45</v>
      </c>
      <c r="G43" s="76">
        <v>1.53</v>
      </c>
      <c r="H43" s="76"/>
      <c r="I43" s="78">
        <f t="shared" si="2"/>
        <v>2118.7</v>
      </c>
      <c r="J43" s="78">
        <f>(F43*6+G43*6)*I43</f>
        <v>37882.35599999999</v>
      </c>
      <c r="K43" s="34"/>
      <c r="L43" s="34"/>
    </row>
    <row r="44" spans="2:5" ht="15.75">
      <c r="B44" s="101"/>
      <c r="C44" s="101"/>
      <c r="D44" s="101"/>
      <c r="E44" s="82"/>
    </row>
    <row r="45" spans="2:12" ht="15.75">
      <c r="B45" s="15" t="s">
        <v>347</v>
      </c>
      <c r="H45" s="33"/>
      <c r="I45" s="65"/>
      <c r="J45" s="34"/>
      <c r="K45" s="1"/>
      <c r="L45" s="1"/>
    </row>
  </sheetData>
  <sheetProtection/>
  <mergeCells count="4">
    <mergeCell ref="B44:D44"/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2020-04-01T16:36:16Z</dcterms:modified>
  <cp:category/>
  <cp:version/>
  <cp:contentType/>
  <cp:contentStatus/>
</cp:coreProperties>
</file>