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user\Desktop\Тарифы 2025\Общие\"/>
    </mc:Choice>
  </mc:AlternateContent>
  <xr:revisionPtr revIDLastSave="0" documentId="13_ncr:1_{9E4AD85E-7B7F-4776-ADFE-25BF740B0098}" xr6:coauthVersionLast="36" xr6:coauthVersionMax="45" xr10:uidLastSave="{00000000-0000-0000-0000-000000000000}"/>
  <bookViews>
    <workbookView xWindow="-110" yWindow="-110" windowWidth="23260" windowHeight="14020" xr2:uid="{00000000-000D-0000-FFFF-FFFF00000000}"/>
  </bookViews>
  <sheets>
    <sheet name="01.24-07.24" sheetId="3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" i="32" l="1"/>
  <c r="M51" i="32"/>
  <c r="M52" i="32"/>
  <c r="M53" i="32"/>
  <c r="M54" i="32"/>
  <c r="M49" i="32"/>
  <c r="M5" i="32"/>
  <c r="M6" i="32"/>
  <c r="M7" i="32"/>
  <c r="M8" i="32"/>
  <c r="M9" i="32"/>
  <c r="M10" i="32"/>
  <c r="M11" i="32"/>
  <c r="M12" i="32"/>
  <c r="M13" i="32"/>
  <c r="M14" i="32"/>
  <c r="M15" i="32"/>
  <c r="M16" i="32"/>
  <c r="M17" i="32"/>
  <c r="M18" i="32"/>
  <c r="M19" i="32"/>
  <c r="M20" i="32"/>
  <c r="M21" i="32"/>
  <c r="M22" i="32"/>
  <c r="M23" i="32"/>
  <c r="M24" i="32"/>
  <c r="M25" i="32"/>
  <c r="M26" i="32"/>
  <c r="M27" i="32"/>
  <c r="M28" i="32"/>
  <c r="M29" i="32"/>
  <c r="M30" i="32"/>
  <c r="M31" i="32"/>
  <c r="M32" i="32"/>
  <c r="M33" i="32"/>
  <c r="M34" i="32"/>
  <c r="M35" i="32"/>
  <c r="M36" i="32"/>
  <c r="M37" i="32"/>
  <c r="M38" i="32"/>
  <c r="M39" i="32"/>
  <c r="M40" i="32"/>
  <c r="M41" i="32"/>
  <c r="M42" i="32"/>
  <c r="M43" i="32"/>
  <c r="M44" i="32"/>
  <c r="M4" i="32"/>
  <c r="K54" i="32"/>
  <c r="K53" i="32"/>
  <c r="K52" i="32"/>
  <c r="K51" i="32"/>
  <c r="K50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23" i="32"/>
  <c r="K5" i="32"/>
  <c r="K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4" i="32"/>
  <c r="J5" i="32"/>
  <c r="J6" i="32"/>
  <c r="J7" i="32"/>
  <c r="J8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24" i="32"/>
  <c r="J25" i="32"/>
  <c r="J26" i="32"/>
  <c r="J27" i="32"/>
  <c r="J28" i="32"/>
  <c r="J29" i="32"/>
  <c r="J30" i="32"/>
  <c r="J31" i="32"/>
  <c r="J32" i="32"/>
  <c r="J33" i="32"/>
  <c r="J34" i="32"/>
  <c r="J35" i="32"/>
  <c r="J36" i="32"/>
  <c r="J37" i="32"/>
  <c r="J38" i="32"/>
  <c r="J39" i="32"/>
  <c r="J40" i="32"/>
  <c r="J41" i="32"/>
  <c r="J42" i="32"/>
  <c r="J43" i="32"/>
  <c r="J44" i="32"/>
  <c r="J49" i="32"/>
  <c r="J50" i="32"/>
  <c r="J51" i="32"/>
  <c r="J52" i="32"/>
  <c r="J53" i="32"/>
  <c r="J54" i="32"/>
  <c r="J4" i="32"/>
  <c r="R4" i="32"/>
  <c r="R5" i="32"/>
  <c r="R6" i="32"/>
  <c r="R7" i="32"/>
  <c r="R8" i="32"/>
  <c r="R9" i="32"/>
  <c r="R10" i="32"/>
  <c r="R11" i="32"/>
  <c r="R12" i="32"/>
  <c r="R35" i="32" l="1"/>
  <c r="R34" i="32"/>
  <c r="R33" i="32"/>
  <c r="R32" i="32"/>
  <c r="R31" i="32"/>
  <c r="R30" i="32"/>
  <c r="R29" i="32"/>
  <c r="R28" i="32"/>
  <c r="R27" i="32"/>
  <c r="R26" i="32"/>
  <c r="R25" i="32"/>
  <c r="R24" i="32"/>
  <c r="R23" i="32"/>
  <c r="R18" i="32"/>
  <c r="R17" i="32"/>
  <c r="R16" i="32"/>
  <c r="R15" i="32"/>
  <c r="R14" i="32"/>
  <c r="R13" i="32"/>
</calcChain>
</file>

<file path=xl/sharedStrings.xml><?xml version="1.0" encoding="utf-8"?>
<sst xmlns="http://schemas.openxmlformats.org/spreadsheetml/2006/main" count="107" uniqueCount="64">
  <si>
    <t>Заречная</t>
  </si>
  <si>
    <t>8 марта</t>
  </si>
  <si>
    <t>Пионерская</t>
  </si>
  <si>
    <t xml:space="preserve">Парковая </t>
  </si>
  <si>
    <t xml:space="preserve">1 советский </t>
  </si>
  <si>
    <t>Талсинская</t>
  </si>
  <si>
    <t>Комсомольская</t>
  </si>
  <si>
    <t>Космодемьянская</t>
  </si>
  <si>
    <t>Улица</t>
  </si>
  <si>
    <t>Дом</t>
  </si>
  <si>
    <t>5Б</t>
  </si>
  <si>
    <t>9 к 1</t>
  </si>
  <si>
    <t>9 к 2</t>
  </si>
  <si>
    <t>9 к 3</t>
  </si>
  <si>
    <t>5А</t>
  </si>
  <si>
    <t>4Б</t>
  </si>
  <si>
    <t>3А</t>
  </si>
  <si>
    <t>24А</t>
  </si>
  <si>
    <t>Холодное водоснабжение, руб</t>
  </si>
  <si>
    <t>Горячее водоснабжение, руб</t>
  </si>
  <si>
    <t>Электроснабжение, руб</t>
  </si>
  <si>
    <t>Горячее водоснабжение, руб/Гкал</t>
  </si>
  <si>
    <t>12б</t>
  </si>
  <si>
    <t>Рудакова</t>
  </si>
  <si>
    <t>Водоотведение, руб/м3</t>
  </si>
  <si>
    <t>Холодное водоснабжение, руб/м3</t>
  </si>
  <si>
    <t>ВО, руб</t>
  </si>
  <si>
    <t>Шмидта</t>
  </si>
  <si>
    <t>Лесная</t>
  </si>
  <si>
    <t>Институтская</t>
  </si>
  <si>
    <t>8 корп 1</t>
  </si>
  <si>
    <t>8 корп 2</t>
  </si>
  <si>
    <t>Гостиный переулок</t>
  </si>
  <si>
    <t xml:space="preserve">Норматив потребления коммунального ресурса Холодная вода, м3 </t>
  </si>
  <si>
    <t xml:space="preserve">Норматив потребления коммунального ресурса     Горячая вода, м3 </t>
  </si>
  <si>
    <t>Норматив потребления коммунального ресурса     Водоотведение, м3</t>
  </si>
  <si>
    <t>Норматив потребления коммунального ресурса     Электроэнергия, кВт*ч</t>
  </si>
  <si>
    <t xml:space="preserve">РАСПОРЯЖЕНИЕ от 22.05.2017 года № 63-РВ,   РАСПОРЯЖЕНИЕ от 18.09.2020 года № 335-РВ, РАСПОРЯЖЕНИЕ от 20.09.2017 года № 178-РВ </t>
  </si>
  <si>
    <t>Электроснабжение, руб/ кВт</t>
  </si>
  <si>
    <t>Пролетарский проспект</t>
  </si>
  <si>
    <t>Площадь МОП</t>
  </si>
  <si>
    <t>Площадь оплачиваемая МКД</t>
  </si>
  <si>
    <t>Этажность</t>
  </si>
  <si>
    <t>9</t>
  </si>
  <si>
    <t>14</t>
  </si>
  <si>
    <t>5</t>
  </si>
  <si>
    <t>10</t>
  </si>
  <si>
    <t>14-16</t>
  </si>
  <si>
    <t>12-16</t>
  </si>
  <si>
    <t>14-18</t>
  </si>
  <si>
    <t>13-15</t>
  </si>
  <si>
    <t>11-15</t>
  </si>
  <si>
    <t>В том числе дополнительно к размеру платы:</t>
  </si>
  <si>
    <t xml:space="preserve">Надбавка в домах с ИТП </t>
  </si>
  <si>
    <t xml:space="preserve">Надбавка за лифт в домах с тремя и более лифтами </t>
  </si>
  <si>
    <t>Ремонт межпанельных швов</t>
  </si>
  <si>
    <t>Услуги по ТО ВДГО</t>
  </si>
  <si>
    <t>Диагностика газового оборудования</t>
  </si>
  <si>
    <t>2А</t>
  </si>
  <si>
    <t>Приложение №1 Постановление администрации городского округа Щёлково № 458 от 03.02.2025</t>
  </si>
  <si>
    <t>Тариф на содержание ж/п 2025 г.</t>
  </si>
  <si>
    <t>РАСПОРЯЖЕНИЕ Комитета по ценам и тарифам Московской области от 10.12.2024 № 270-Р</t>
  </si>
  <si>
    <t>РАСПОРЯЖЕНИЕ Комитета по ценам и тарифам Московской области от 20.12.2024 № 324-Р</t>
  </si>
  <si>
    <t>РАСПОРЯЖЕНИЕ Комитета по ценам и тарифам Московской области от 20.12.2023 № 317-Р, 20.12.2024 № 332-Р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</si>
</sst>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4" borderId="0" xfId="0" applyFont="1" applyFill="1"/>
    <xf numFmtId="0" fontId="2" fillId="4" borderId="0" xfId="0" applyFont="1" applyFill="1"/>
    <xf numFmtId="0" fontId="7" fillId="5" borderId="1" xfId="0" applyFont="1" applyFill="1" applyBorder="1"/>
    <xf numFmtId="0" fontId="7" fillId="5" borderId="1" xfId="0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right"/>
    </xf>
    <xf numFmtId="0" fontId="6" fillId="5" borderId="1" xfId="0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16" fontId="7" fillId="5" borderId="1" xfId="0" applyNumberFormat="1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/>
    <xf numFmtId="0" fontId="7" fillId="5" borderId="1" xfId="0" applyFont="1" applyFill="1" applyBorder="1" applyAlignment="1">
      <alignment horizontal="left"/>
    </xf>
    <xf numFmtId="2" fontId="6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4" fontId="8" fillId="6" borderId="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4F0FF-45C8-40C0-B36B-34F3DD6E57FA}">
  <sheetPr>
    <pageSetUpPr fitToPage="1"/>
  </sheetPr>
  <dimension ref="A1:W1052"/>
  <sheetViews>
    <sheetView tabSelected="1" topLeftCell="R31" zoomScale="70" zoomScaleNormal="70" workbookViewId="0">
      <selection sqref="A1:W54"/>
    </sheetView>
  </sheetViews>
  <sheetFormatPr defaultColWidth="8.81640625" defaultRowHeight="14" x14ac:dyDescent="0.3"/>
  <cols>
    <col min="1" max="1" width="30.08984375" style="2" customWidth="1"/>
    <col min="2" max="2" width="16.54296875" style="2" customWidth="1"/>
    <col min="3" max="4" width="22.54296875" style="2" customWidth="1"/>
    <col min="5" max="5" width="16.6328125" style="4" customWidth="1"/>
    <col min="6" max="6" width="20.81640625" style="4" customWidth="1"/>
    <col min="7" max="8" width="21.36328125" style="4" customWidth="1"/>
    <col min="9" max="9" width="21.7265625" style="4" customWidth="1"/>
    <col min="10" max="13" width="16.6328125" style="4" customWidth="1"/>
    <col min="14" max="14" width="18.1796875" style="4" hidden="1" customWidth="1"/>
    <col min="15" max="15" width="16.6328125" style="4" hidden="1" customWidth="1"/>
    <col min="16" max="17" width="20.36328125" style="2" customWidth="1"/>
    <col min="18" max="18" width="20.90625" style="2" customWidth="1"/>
    <col min="19" max="19" width="21.54296875" style="2" customWidth="1"/>
    <col min="20" max="20" width="45.6328125" style="2" customWidth="1"/>
    <col min="21" max="21" width="48.36328125" style="2" customWidth="1"/>
    <col min="22" max="23" width="45.6328125" style="2" customWidth="1"/>
    <col min="24" max="16384" width="8.81640625" style="2"/>
  </cols>
  <sheetData>
    <row r="1" spans="1:23" ht="99" customHeight="1" x14ac:dyDescent="0.3">
      <c r="A1" s="13" t="s">
        <v>8</v>
      </c>
      <c r="B1" s="13" t="s">
        <v>9</v>
      </c>
      <c r="C1" s="11" t="s">
        <v>42</v>
      </c>
      <c r="D1" s="14" t="s">
        <v>59</v>
      </c>
      <c r="E1" s="15"/>
      <c r="F1" s="15"/>
      <c r="G1" s="15"/>
      <c r="H1" s="15"/>
      <c r="I1" s="8"/>
      <c r="J1" s="6"/>
      <c r="K1" s="6"/>
      <c r="L1" s="6"/>
      <c r="M1" s="7"/>
      <c r="N1" s="7"/>
      <c r="O1" s="7"/>
      <c r="P1" s="12" t="s">
        <v>37</v>
      </c>
      <c r="Q1" s="12"/>
      <c r="R1" s="12"/>
      <c r="S1" s="12"/>
      <c r="T1" s="5" t="s">
        <v>62</v>
      </c>
      <c r="U1" s="5" t="s">
        <v>63</v>
      </c>
      <c r="V1" s="5" t="s">
        <v>62</v>
      </c>
      <c r="W1" s="5" t="s">
        <v>61</v>
      </c>
    </row>
    <row r="2" spans="1:23" ht="39" customHeight="1" x14ac:dyDescent="0.3">
      <c r="A2" s="13"/>
      <c r="B2" s="13"/>
      <c r="C2" s="11"/>
      <c r="D2" s="36" t="s">
        <v>60</v>
      </c>
      <c r="E2" s="17" t="s">
        <v>52</v>
      </c>
      <c r="F2" s="18"/>
      <c r="G2" s="18"/>
      <c r="H2" s="18"/>
      <c r="I2" s="18"/>
      <c r="J2" s="9" t="s">
        <v>18</v>
      </c>
      <c r="K2" s="9" t="s">
        <v>19</v>
      </c>
      <c r="L2" s="9" t="s">
        <v>26</v>
      </c>
      <c r="M2" s="9" t="s">
        <v>20</v>
      </c>
      <c r="N2" s="9" t="s">
        <v>40</v>
      </c>
      <c r="O2" s="9" t="s">
        <v>41</v>
      </c>
      <c r="P2" s="9" t="s">
        <v>33</v>
      </c>
      <c r="Q2" s="9" t="s">
        <v>34</v>
      </c>
      <c r="R2" s="9" t="s">
        <v>35</v>
      </c>
      <c r="S2" s="9" t="s">
        <v>36</v>
      </c>
      <c r="T2" s="11" t="s">
        <v>25</v>
      </c>
      <c r="U2" s="11" t="s">
        <v>21</v>
      </c>
      <c r="V2" s="11" t="s">
        <v>24</v>
      </c>
      <c r="W2" s="11" t="s">
        <v>38</v>
      </c>
    </row>
    <row r="3" spans="1:23" ht="97" customHeight="1" x14ac:dyDescent="0.3">
      <c r="A3" s="13"/>
      <c r="B3" s="13"/>
      <c r="C3" s="11"/>
      <c r="D3" s="37"/>
      <c r="E3" s="16" t="s">
        <v>53</v>
      </c>
      <c r="F3" s="16" t="s">
        <v>54</v>
      </c>
      <c r="G3" s="16" t="s">
        <v>56</v>
      </c>
      <c r="H3" s="16" t="s">
        <v>57</v>
      </c>
      <c r="I3" s="19" t="s">
        <v>55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  <c r="U3" s="11"/>
      <c r="V3" s="11"/>
      <c r="W3" s="11"/>
    </row>
    <row r="4" spans="1:23" ht="17.5" x14ac:dyDescent="0.35">
      <c r="A4" s="22" t="s">
        <v>39</v>
      </c>
      <c r="B4" s="23" t="s">
        <v>58</v>
      </c>
      <c r="C4" s="24">
        <v>9</v>
      </c>
      <c r="D4" s="38">
        <v>40.47</v>
      </c>
      <c r="E4" s="25"/>
      <c r="F4" s="26"/>
      <c r="G4" s="26">
        <v>0.94</v>
      </c>
      <c r="H4" s="26">
        <v>0.11</v>
      </c>
      <c r="I4" s="26"/>
      <c r="J4" s="27">
        <f>N4*P4/O4*T4</f>
        <v>6.7386516818610492E-2</v>
      </c>
      <c r="K4" s="27">
        <f>(N4*Q4/O4*T4)+(N4*Q4*0.0649*U4/O4)</f>
        <v>0.40714470645598866</v>
      </c>
      <c r="L4" s="27">
        <v>0.12409380697893745</v>
      </c>
      <c r="M4" s="27">
        <f>N4*S4/O4*W4</f>
        <v>2.9427409501729014</v>
      </c>
      <c r="N4" s="28">
        <v>316.3</v>
      </c>
      <c r="O4" s="28">
        <v>2544.8000000000002</v>
      </c>
      <c r="P4" s="26">
        <v>1.2E-2</v>
      </c>
      <c r="Q4" s="26">
        <v>1.2E-2</v>
      </c>
      <c r="R4" s="26">
        <f t="shared" ref="R4:R18" si="0">P4*2</f>
        <v>2.4E-2</v>
      </c>
      <c r="S4" s="26">
        <v>3.23</v>
      </c>
      <c r="T4" s="26">
        <v>45.18</v>
      </c>
      <c r="U4" s="28">
        <v>3509.93</v>
      </c>
      <c r="V4" s="26">
        <v>41.6</v>
      </c>
      <c r="W4" s="26">
        <v>7.33</v>
      </c>
    </row>
    <row r="5" spans="1:23" s="3" customFormat="1" ht="17.5" x14ac:dyDescent="0.35">
      <c r="A5" s="22" t="s">
        <v>39</v>
      </c>
      <c r="B5" s="23" t="s">
        <v>10</v>
      </c>
      <c r="C5" s="24">
        <v>9</v>
      </c>
      <c r="D5" s="38">
        <v>39.76</v>
      </c>
      <c r="E5" s="25"/>
      <c r="F5" s="26"/>
      <c r="G5" s="26">
        <v>0.94</v>
      </c>
      <c r="H5" s="26">
        <v>0.11</v>
      </c>
      <c r="I5" s="26"/>
      <c r="J5" s="27">
        <f t="shared" ref="J5:J54" si="1">N5*P5/O5*T5</f>
        <v>9.0904068700029622E-2</v>
      </c>
      <c r="K5" s="27">
        <f t="shared" ref="K5:K18" si="2">(N5*Q5/O5*T5)+(N5*Q5*0.0649*U5/O5)</f>
        <v>0.54923613971848784</v>
      </c>
      <c r="L5" s="27">
        <v>0.16740191491461853</v>
      </c>
      <c r="M5" s="27">
        <f t="shared" ref="M5:M44" si="3">N5*S5/O5*W5</f>
        <v>3.969742585463758</v>
      </c>
      <c r="N5" s="28">
        <v>509.6</v>
      </c>
      <c r="O5" s="28">
        <v>3039.3</v>
      </c>
      <c r="P5" s="26">
        <v>1.2E-2</v>
      </c>
      <c r="Q5" s="26">
        <v>1.2E-2</v>
      </c>
      <c r="R5" s="26">
        <f t="shared" si="0"/>
        <v>2.4E-2</v>
      </c>
      <c r="S5" s="26">
        <v>3.23</v>
      </c>
      <c r="T5" s="26">
        <v>45.18</v>
      </c>
      <c r="U5" s="28">
        <v>3509.93</v>
      </c>
      <c r="V5" s="26">
        <v>41.6</v>
      </c>
      <c r="W5" s="26">
        <v>7.33</v>
      </c>
    </row>
    <row r="6" spans="1:23" s="3" customFormat="1" ht="17.5" x14ac:dyDescent="0.35">
      <c r="A6" s="22" t="s">
        <v>39</v>
      </c>
      <c r="B6" s="23">
        <v>7</v>
      </c>
      <c r="C6" s="24" t="s">
        <v>46</v>
      </c>
      <c r="D6" s="38">
        <v>40.75</v>
      </c>
      <c r="E6" s="25"/>
      <c r="F6" s="26"/>
      <c r="G6" s="26">
        <v>0.94</v>
      </c>
      <c r="H6" s="26">
        <v>0.11</v>
      </c>
      <c r="I6" s="26"/>
      <c r="J6" s="27">
        <f t="shared" si="1"/>
        <v>8.1123824329576377E-2</v>
      </c>
      <c r="K6" s="27">
        <f t="shared" si="2"/>
        <v>0.49014457494753205</v>
      </c>
      <c r="L6" s="27">
        <v>0.14939137193937041</v>
      </c>
      <c r="M6" s="27">
        <f t="shared" si="3"/>
        <v>3.542643412359114</v>
      </c>
      <c r="N6" s="28">
        <v>770</v>
      </c>
      <c r="O6" s="28">
        <v>5146</v>
      </c>
      <c r="P6" s="26">
        <v>1.2E-2</v>
      </c>
      <c r="Q6" s="26">
        <v>1.2E-2</v>
      </c>
      <c r="R6" s="26">
        <f t="shared" si="0"/>
        <v>2.4E-2</v>
      </c>
      <c r="S6" s="26">
        <v>3.23</v>
      </c>
      <c r="T6" s="26">
        <v>45.18</v>
      </c>
      <c r="U6" s="28">
        <v>3509.93</v>
      </c>
      <c r="V6" s="26">
        <v>41.6</v>
      </c>
      <c r="W6" s="26">
        <v>7.33</v>
      </c>
    </row>
    <row r="7" spans="1:23" ht="17.5" x14ac:dyDescent="0.35">
      <c r="A7" s="22" t="s">
        <v>39</v>
      </c>
      <c r="B7" s="29" t="s">
        <v>11</v>
      </c>
      <c r="C7" s="24">
        <v>10</v>
      </c>
      <c r="D7" s="38">
        <v>40.75</v>
      </c>
      <c r="E7" s="25"/>
      <c r="F7" s="26"/>
      <c r="G7" s="26">
        <v>0.94</v>
      </c>
      <c r="H7" s="26">
        <v>0.11</v>
      </c>
      <c r="I7" s="26"/>
      <c r="J7" s="27">
        <f t="shared" si="1"/>
        <v>0.14147254518613095</v>
      </c>
      <c r="K7" s="27">
        <f t="shared" si="2"/>
        <v>0.85476740156246256</v>
      </c>
      <c r="L7" s="27">
        <v>0.26052491720863424</v>
      </c>
      <c r="M7" s="27">
        <f t="shared" si="3"/>
        <v>6.1780467621593589</v>
      </c>
      <c r="N7" s="28">
        <v>1962</v>
      </c>
      <c r="O7" s="28">
        <v>7518.9</v>
      </c>
      <c r="P7" s="26">
        <v>1.2E-2</v>
      </c>
      <c r="Q7" s="26">
        <v>1.2E-2</v>
      </c>
      <c r="R7" s="26">
        <f t="shared" si="0"/>
        <v>2.4E-2</v>
      </c>
      <c r="S7" s="26">
        <v>3.23</v>
      </c>
      <c r="T7" s="26">
        <v>45.18</v>
      </c>
      <c r="U7" s="28">
        <v>3509.93</v>
      </c>
      <c r="V7" s="26">
        <v>41.6</v>
      </c>
      <c r="W7" s="26">
        <v>7.33</v>
      </c>
    </row>
    <row r="8" spans="1:23" ht="15.5" customHeight="1" x14ac:dyDescent="0.35">
      <c r="A8" s="22" t="s">
        <v>39</v>
      </c>
      <c r="B8" s="23" t="s">
        <v>12</v>
      </c>
      <c r="C8" s="24">
        <v>10</v>
      </c>
      <c r="D8" s="38">
        <v>40.75</v>
      </c>
      <c r="E8" s="25"/>
      <c r="F8" s="26"/>
      <c r="G8" s="26">
        <v>0.94</v>
      </c>
      <c r="H8" s="26">
        <v>0.11</v>
      </c>
      <c r="I8" s="26"/>
      <c r="J8" s="27">
        <f t="shared" si="1"/>
        <v>0.1399613962569646</v>
      </c>
      <c r="K8" s="27">
        <f t="shared" si="2"/>
        <v>0.84563714351940567</v>
      </c>
      <c r="L8" s="27">
        <v>0.25774210200485737</v>
      </c>
      <c r="M8" s="27">
        <f t="shared" si="3"/>
        <v>6.1120555216915102</v>
      </c>
      <c r="N8" s="28">
        <v>2168.4</v>
      </c>
      <c r="O8" s="28">
        <v>8399.6</v>
      </c>
      <c r="P8" s="26">
        <v>1.2E-2</v>
      </c>
      <c r="Q8" s="26">
        <v>1.2E-2</v>
      </c>
      <c r="R8" s="26">
        <f t="shared" si="0"/>
        <v>2.4E-2</v>
      </c>
      <c r="S8" s="26">
        <v>3.23</v>
      </c>
      <c r="T8" s="26">
        <v>45.18</v>
      </c>
      <c r="U8" s="28">
        <v>3509.93</v>
      </c>
      <c r="V8" s="26">
        <v>41.6</v>
      </c>
      <c r="W8" s="26">
        <v>7.33</v>
      </c>
    </row>
    <row r="9" spans="1:23" ht="17.5" x14ac:dyDescent="0.35">
      <c r="A9" s="22" t="s">
        <v>39</v>
      </c>
      <c r="B9" s="23" t="s">
        <v>13</v>
      </c>
      <c r="C9" s="24">
        <v>14</v>
      </c>
      <c r="D9" s="38">
        <v>41.8</v>
      </c>
      <c r="E9" s="25">
        <v>2.1</v>
      </c>
      <c r="F9" s="26"/>
      <c r="G9" s="26"/>
      <c r="H9" s="26"/>
      <c r="I9" s="26"/>
      <c r="J9" s="27">
        <f t="shared" si="1"/>
        <v>5.0831162279259053E-2</v>
      </c>
      <c r="K9" s="27">
        <f t="shared" si="2"/>
        <v>0.30711839136475483</v>
      </c>
      <c r="L9" s="27">
        <v>9.3606744170747089E-2</v>
      </c>
      <c r="M9" s="27">
        <f t="shared" si="3"/>
        <v>3.3735743089950478</v>
      </c>
      <c r="N9" s="28">
        <v>1995.2</v>
      </c>
      <c r="O9" s="28">
        <v>10640.3</v>
      </c>
      <c r="P9" s="26">
        <v>6.0000000000000001E-3</v>
      </c>
      <c r="Q9" s="26">
        <v>6.0000000000000001E-3</v>
      </c>
      <c r="R9" s="26">
        <f t="shared" si="0"/>
        <v>1.2E-2</v>
      </c>
      <c r="S9" s="26">
        <v>3.23</v>
      </c>
      <c r="T9" s="26">
        <v>45.18</v>
      </c>
      <c r="U9" s="28">
        <v>3509.93</v>
      </c>
      <c r="V9" s="26">
        <v>41.6</v>
      </c>
      <c r="W9" s="26">
        <v>5.57</v>
      </c>
    </row>
    <row r="10" spans="1:23" ht="17.5" x14ac:dyDescent="0.35">
      <c r="A10" s="22" t="s">
        <v>39</v>
      </c>
      <c r="B10" s="23">
        <v>12</v>
      </c>
      <c r="C10" s="24" t="s">
        <v>43</v>
      </c>
      <c r="D10" s="38">
        <v>42.47</v>
      </c>
      <c r="E10" s="25"/>
      <c r="F10" s="26"/>
      <c r="G10" s="26">
        <v>0.94</v>
      </c>
      <c r="H10" s="26">
        <v>0.11</v>
      </c>
      <c r="I10" s="26">
        <v>2</v>
      </c>
      <c r="J10" s="27">
        <f t="shared" si="1"/>
        <v>4.4901248131732879E-2</v>
      </c>
      <c r="K10" s="27">
        <f t="shared" si="2"/>
        <v>0.22991571206743866</v>
      </c>
      <c r="L10" s="27">
        <v>8.2686672079685164E-2</v>
      </c>
      <c r="M10" s="27">
        <f t="shared" si="3"/>
        <v>1.9608186893944488</v>
      </c>
      <c r="N10" s="28">
        <v>1601.4</v>
      </c>
      <c r="O10" s="28">
        <v>19336.099999999999</v>
      </c>
      <c r="P10" s="26">
        <v>1.2E-2</v>
      </c>
      <c r="Q10" s="26">
        <v>1.2E-2</v>
      </c>
      <c r="R10" s="26">
        <f t="shared" si="0"/>
        <v>2.4E-2</v>
      </c>
      <c r="S10" s="26">
        <v>3.23</v>
      </c>
      <c r="T10" s="26">
        <v>45.18</v>
      </c>
      <c r="U10" s="28">
        <v>2868.46</v>
      </c>
      <c r="V10" s="26">
        <v>41.6</v>
      </c>
      <c r="W10" s="26">
        <v>7.33</v>
      </c>
    </row>
    <row r="11" spans="1:23" ht="17.5" x14ac:dyDescent="0.35">
      <c r="A11" s="22" t="s">
        <v>39</v>
      </c>
      <c r="B11" s="23" t="s">
        <v>22</v>
      </c>
      <c r="C11" s="24" t="s">
        <v>44</v>
      </c>
      <c r="D11" s="38">
        <v>41.8</v>
      </c>
      <c r="E11" s="25">
        <v>2.1</v>
      </c>
      <c r="F11" s="26"/>
      <c r="G11" s="26"/>
      <c r="H11" s="26"/>
      <c r="I11" s="26"/>
      <c r="J11" s="27">
        <f t="shared" si="1"/>
        <v>0.1969710647904282</v>
      </c>
      <c r="K11" s="27">
        <f t="shared" si="2"/>
        <v>1.0085853846447439</v>
      </c>
      <c r="L11" s="27">
        <v>0.36272670629844239</v>
      </c>
      <c r="M11" s="27">
        <f t="shared" si="3"/>
        <v>6.5363105425539922</v>
      </c>
      <c r="N11" s="28">
        <v>965.6</v>
      </c>
      <c r="O11" s="28">
        <v>2657.8</v>
      </c>
      <c r="P11" s="26">
        <v>1.2E-2</v>
      </c>
      <c r="Q11" s="26">
        <v>1.2E-2</v>
      </c>
      <c r="R11" s="26">
        <f t="shared" si="0"/>
        <v>2.4E-2</v>
      </c>
      <c r="S11" s="26">
        <v>3.23</v>
      </c>
      <c r="T11" s="26">
        <v>45.18</v>
      </c>
      <c r="U11" s="28">
        <v>2868.46</v>
      </c>
      <c r="V11" s="26">
        <v>41.6</v>
      </c>
      <c r="W11" s="26">
        <v>5.57</v>
      </c>
    </row>
    <row r="12" spans="1:23" ht="17.5" x14ac:dyDescent="0.35">
      <c r="A12" s="22" t="s">
        <v>39</v>
      </c>
      <c r="B12" s="23">
        <v>14</v>
      </c>
      <c r="C12" s="24" t="s">
        <v>43</v>
      </c>
      <c r="D12" s="38">
        <v>42.47</v>
      </c>
      <c r="E12" s="25"/>
      <c r="F12" s="26"/>
      <c r="G12" s="26">
        <v>0.94</v>
      </c>
      <c r="H12" s="26">
        <v>0.11</v>
      </c>
      <c r="I12" s="26">
        <v>2</v>
      </c>
      <c r="J12" s="27">
        <f t="shared" si="1"/>
        <v>5.9521302450295237E-2</v>
      </c>
      <c r="K12" s="27">
        <f t="shared" si="2"/>
        <v>0.30477733260090711</v>
      </c>
      <c r="L12" s="27">
        <v>0.10960983541090226</v>
      </c>
      <c r="M12" s="27">
        <f t="shared" si="3"/>
        <v>2.5992703347405657</v>
      </c>
      <c r="N12" s="28">
        <v>1539.5</v>
      </c>
      <c r="O12" s="28">
        <v>14022.8</v>
      </c>
      <c r="P12" s="26">
        <v>1.2E-2</v>
      </c>
      <c r="Q12" s="26">
        <v>1.2E-2</v>
      </c>
      <c r="R12" s="26">
        <f t="shared" si="0"/>
        <v>2.4E-2</v>
      </c>
      <c r="S12" s="26">
        <v>3.23</v>
      </c>
      <c r="T12" s="26">
        <v>45.18</v>
      </c>
      <c r="U12" s="28">
        <v>2868.46</v>
      </c>
      <c r="V12" s="26">
        <v>41.6</v>
      </c>
      <c r="W12" s="26">
        <v>7.33</v>
      </c>
    </row>
    <row r="13" spans="1:23" ht="17.5" x14ac:dyDescent="0.35">
      <c r="A13" s="22" t="s">
        <v>0</v>
      </c>
      <c r="B13" s="23">
        <v>4</v>
      </c>
      <c r="C13" s="24">
        <v>9</v>
      </c>
      <c r="D13" s="38">
        <v>40.47</v>
      </c>
      <c r="E13" s="25"/>
      <c r="F13" s="26"/>
      <c r="G13" s="26">
        <v>0.94</v>
      </c>
      <c r="H13" s="26">
        <v>0.11</v>
      </c>
      <c r="I13" s="26"/>
      <c r="J13" s="27">
        <f t="shared" si="1"/>
        <v>6.1409042401686195E-2</v>
      </c>
      <c r="K13" s="27">
        <f t="shared" si="2"/>
        <v>0.31444345755691855</v>
      </c>
      <c r="L13" s="27">
        <v>0.11308615156751421</v>
      </c>
      <c r="M13" s="27">
        <f t="shared" si="3"/>
        <v>2.6817071473330421</v>
      </c>
      <c r="N13" s="28">
        <v>1193</v>
      </c>
      <c r="O13" s="28">
        <v>10532.6</v>
      </c>
      <c r="P13" s="26">
        <v>1.2E-2</v>
      </c>
      <c r="Q13" s="26">
        <v>1.2E-2</v>
      </c>
      <c r="R13" s="26">
        <f t="shared" si="0"/>
        <v>2.4E-2</v>
      </c>
      <c r="S13" s="26">
        <v>3.23</v>
      </c>
      <c r="T13" s="26">
        <v>45.18</v>
      </c>
      <c r="U13" s="28">
        <v>2868.46</v>
      </c>
      <c r="V13" s="26">
        <v>41.6</v>
      </c>
      <c r="W13" s="26">
        <v>7.33</v>
      </c>
    </row>
    <row r="14" spans="1:23" ht="17.5" x14ac:dyDescent="0.35">
      <c r="A14" s="22" t="s">
        <v>0</v>
      </c>
      <c r="B14" s="23">
        <v>6</v>
      </c>
      <c r="C14" s="24">
        <v>9</v>
      </c>
      <c r="D14" s="38">
        <v>40.47</v>
      </c>
      <c r="E14" s="25"/>
      <c r="F14" s="26"/>
      <c r="G14" s="26">
        <v>0.94</v>
      </c>
      <c r="H14" s="26">
        <v>0.11</v>
      </c>
      <c r="I14" s="26"/>
      <c r="J14" s="27">
        <f t="shared" si="1"/>
        <v>7.0998023288979278E-2</v>
      </c>
      <c r="K14" s="27">
        <f t="shared" si="2"/>
        <v>0.36354359308622386</v>
      </c>
      <c r="L14" s="27">
        <v>0.13074447847815576</v>
      </c>
      <c r="M14" s="27">
        <f t="shared" si="3"/>
        <v>3.1004539242798153</v>
      </c>
      <c r="N14" s="28">
        <v>1056</v>
      </c>
      <c r="O14" s="28">
        <v>8063.9</v>
      </c>
      <c r="P14" s="26">
        <v>1.2E-2</v>
      </c>
      <c r="Q14" s="26">
        <v>1.2E-2</v>
      </c>
      <c r="R14" s="26">
        <f t="shared" si="0"/>
        <v>2.4E-2</v>
      </c>
      <c r="S14" s="26">
        <v>3.23</v>
      </c>
      <c r="T14" s="26">
        <v>45.18</v>
      </c>
      <c r="U14" s="28">
        <v>2868.46</v>
      </c>
      <c r="V14" s="26">
        <v>41.6</v>
      </c>
      <c r="W14" s="26">
        <v>7.33</v>
      </c>
    </row>
    <row r="15" spans="1:23" ht="17.5" x14ac:dyDescent="0.35">
      <c r="A15" s="22" t="s">
        <v>0</v>
      </c>
      <c r="B15" s="23">
        <v>7</v>
      </c>
      <c r="C15" s="24">
        <v>9</v>
      </c>
      <c r="D15" s="38">
        <v>42.47</v>
      </c>
      <c r="E15" s="25"/>
      <c r="F15" s="26"/>
      <c r="G15" s="26">
        <v>0.94</v>
      </c>
      <c r="H15" s="26">
        <v>0.11</v>
      </c>
      <c r="I15" s="26">
        <v>2</v>
      </c>
      <c r="J15" s="27">
        <f t="shared" si="1"/>
        <v>6.3922755051430802E-2</v>
      </c>
      <c r="K15" s="27">
        <f t="shared" si="2"/>
        <v>0.32731485997547433</v>
      </c>
      <c r="L15" s="27">
        <v>0.11771521071888098</v>
      </c>
      <c r="M15" s="27">
        <f t="shared" si="3"/>
        <v>2.7914799253396976</v>
      </c>
      <c r="N15" s="28">
        <v>2460.4</v>
      </c>
      <c r="O15" s="28">
        <v>20867.849999999999</v>
      </c>
      <c r="P15" s="26">
        <v>1.2E-2</v>
      </c>
      <c r="Q15" s="26">
        <v>1.2E-2</v>
      </c>
      <c r="R15" s="26">
        <f t="shared" si="0"/>
        <v>2.4E-2</v>
      </c>
      <c r="S15" s="26">
        <v>3.23</v>
      </c>
      <c r="T15" s="26">
        <v>45.18</v>
      </c>
      <c r="U15" s="28">
        <v>2868.46</v>
      </c>
      <c r="V15" s="26">
        <v>41.6</v>
      </c>
      <c r="W15" s="26">
        <v>7.33</v>
      </c>
    </row>
    <row r="16" spans="1:23" ht="17.5" x14ac:dyDescent="0.35">
      <c r="A16" s="22" t="s">
        <v>0</v>
      </c>
      <c r="B16" s="23">
        <v>9</v>
      </c>
      <c r="C16" s="24">
        <v>10</v>
      </c>
      <c r="D16" s="38">
        <v>40.04</v>
      </c>
      <c r="E16" s="25"/>
      <c r="F16" s="26"/>
      <c r="G16" s="26">
        <v>0.94</v>
      </c>
      <c r="H16" s="26">
        <v>0.11</v>
      </c>
      <c r="I16" s="26"/>
      <c r="J16" s="27">
        <f t="shared" si="1"/>
        <v>0.10829837663678796</v>
      </c>
      <c r="K16" s="27">
        <f t="shared" si="2"/>
        <v>0.55453911452848115</v>
      </c>
      <c r="L16" s="27">
        <v>0.19943392953033995</v>
      </c>
      <c r="M16" s="27">
        <f t="shared" si="3"/>
        <v>8.1074480978148618</v>
      </c>
      <c r="N16" s="28">
        <v>4145</v>
      </c>
      <c r="O16" s="28">
        <v>12104.5</v>
      </c>
      <c r="P16" s="26">
        <v>7.0000000000000001E-3</v>
      </c>
      <c r="Q16" s="26">
        <v>7.0000000000000001E-3</v>
      </c>
      <c r="R16" s="26">
        <f t="shared" si="0"/>
        <v>1.4E-2</v>
      </c>
      <c r="S16" s="26">
        <v>3.23</v>
      </c>
      <c r="T16" s="26">
        <v>45.18</v>
      </c>
      <c r="U16" s="28">
        <v>2868.46</v>
      </c>
      <c r="V16" s="26">
        <v>41.6</v>
      </c>
      <c r="W16" s="26">
        <v>7.33</v>
      </c>
    </row>
    <row r="17" spans="1:23" s="20" customFormat="1" ht="17.5" x14ac:dyDescent="0.35">
      <c r="A17" s="22" t="s">
        <v>1</v>
      </c>
      <c r="B17" s="23">
        <v>7</v>
      </c>
      <c r="C17" s="24">
        <v>10</v>
      </c>
      <c r="D17" s="38">
        <v>39.700000000000003</v>
      </c>
      <c r="E17" s="25"/>
      <c r="F17" s="26"/>
      <c r="G17" s="26"/>
      <c r="H17" s="26"/>
      <c r="I17" s="26"/>
      <c r="J17" s="27">
        <f t="shared" si="1"/>
        <v>6.7099424142129549E-2</v>
      </c>
      <c r="K17" s="27">
        <f t="shared" si="2"/>
        <v>0.40541011222245465</v>
      </c>
      <c r="L17" s="27">
        <v>0.1235651192701456</v>
      </c>
      <c r="M17" s="27">
        <f t="shared" si="3"/>
        <v>3.8170886286076864</v>
      </c>
      <c r="N17" s="30">
        <v>1237.2</v>
      </c>
      <c r="O17" s="28">
        <v>5831.3</v>
      </c>
      <c r="P17" s="26">
        <v>7.0000000000000001E-3</v>
      </c>
      <c r="Q17" s="26">
        <v>7.0000000000000001E-3</v>
      </c>
      <c r="R17" s="26">
        <f t="shared" si="0"/>
        <v>1.4E-2</v>
      </c>
      <c r="S17" s="26">
        <v>3.23</v>
      </c>
      <c r="T17" s="26">
        <v>45.18</v>
      </c>
      <c r="U17" s="28">
        <v>3509.93</v>
      </c>
      <c r="V17" s="26">
        <v>41.6</v>
      </c>
      <c r="W17" s="26">
        <v>5.57</v>
      </c>
    </row>
    <row r="18" spans="1:23" s="20" customFormat="1" ht="17.5" x14ac:dyDescent="0.35">
      <c r="A18" s="22" t="s">
        <v>1</v>
      </c>
      <c r="B18" s="23">
        <v>16</v>
      </c>
      <c r="C18" s="24">
        <v>10</v>
      </c>
      <c r="D18" s="38">
        <v>38.99</v>
      </c>
      <c r="E18" s="25"/>
      <c r="F18" s="26"/>
      <c r="G18" s="26"/>
      <c r="H18" s="26"/>
      <c r="I18" s="26"/>
      <c r="J18" s="27">
        <f t="shared" si="1"/>
        <v>6.7148628817946504E-2</v>
      </c>
      <c r="K18" s="27">
        <f t="shared" si="2"/>
        <v>0.40570740349432266</v>
      </c>
      <c r="L18" s="27">
        <v>0.12365573080241588</v>
      </c>
      <c r="M18" s="27">
        <f t="shared" si="3"/>
        <v>3.819887737704919</v>
      </c>
      <c r="N18" s="30">
        <v>1230.4000000000001</v>
      </c>
      <c r="O18" s="28">
        <v>5795</v>
      </c>
      <c r="P18" s="26">
        <v>7.0000000000000001E-3</v>
      </c>
      <c r="Q18" s="26">
        <v>7.0000000000000001E-3</v>
      </c>
      <c r="R18" s="26">
        <f t="shared" si="0"/>
        <v>1.4E-2</v>
      </c>
      <c r="S18" s="26">
        <v>3.23</v>
      </c>
      <c r="T18" s="26">
        <v>45.18</v>
      </c>
      <c r="U18" s="28">
        <v>3509.93</v>
      </c>
      <c r="V18" s="26">
        <v>41.6</v>
      </c>
      <c r="W18" s="26">
        <v>5.57</v>
      </c>
    </row>
    <row r="19" spans="1:23" s="3" customFormat="1" ht="17.5" x14ac:dyDescent="0.35">
      <c r="A19" s="22" t="s">
        <v>2</v>
      </c>
      <c r="B19" s="23">
        <v>24</v>
      </c>
      <c r="C19" s="24">
        <v>5</v>
      </c>
      <c r="D19" s="38">
        <v>34.17</v>
      </c>
      <c r="E19" s="25"/>
      <c r="F19" s="26"/>
      <c r="G19" s="26">
        <v>0.94</v>
      </c>
      <c r="H19" s="26">
        <v>0.12</v>
      </c>
      <c r="I19" s="26"/>
      <c r="J19" s="27">
        <f t="shared" si="1"/>
        <v>5.4243342826628696E-2</v>
      </c>
      <c r="K19" s="27"/>
      <c r="L19" s="27">
        <v>4.9945176219295125E-2</v>
      </c>
      <c r="M19" s="27">
        <f t="shared" si="3"/>
        <v>0.60106978551085799</v>
      </c>
      <c r="N19" s="30">
        <v>269.8</v>
      </c>
      <c r="O19" s="28">
        <v>2247.1999999999998</v>
      </c>
      <c r="P19" s="26">
        <v>0.01</v>
      </c>
      <c r="Q19" s="26">
        <v>0.01</v>
      </c>
      <c r="R19" s="26">
        <v>0.01</v>
      </c>
      <c r="S19" s="26">
        <v>0.68300000000000005</v>
      </c>
      <c r="T19" s="26">
        <v>45.18</v>
      </c>
      <c r="U19" s="28"/>
      <c r="V19" s="26">
        <v>41.6</v>
      </c>
      <c r="W19" s="26">
        <v>7.33</v>
      </c>
    </row>
    <row r="20" spans="1:23" s="3" customFormat="1" ht="17.5" x14ac:dyDescent="0.35">
      <c r="A20" s="22" t="s">
        <v>2</v>
      </c>
      <c r="B20" s="23">
        <v>33</v>
      </c>
      <c r="C20" s="24">
        <v>5</v>
      </c>
      <c r="D20" s="38">
        <v>34.17</v>
      </c>
      <c r="E20" s="25"/>
      <c r="F20" s="26"/>
      <c r="G20" s="26">
        <v>0.94</v>
      </c>
      <c r="H20" s="26">
        <v>0.12</v>
      </c>
      <c r="I20" s="26"/>
      <c r="J20" s="27">
        <f t="shared" si="1"/>
        <v>6.7491080228115827E-2</v>
      </c>
      <c r="K20" s="27"/>
      <c r="L20" s="27">
        <v>6.2143181440673281E-2</v>
      </c>
      <c r="M20" s="27">
        <f t="shared" si="3"/>
        <v>0.74786779358839495</v>
      </c>
      <c r="N20" s="30">
        <v>269.8</v>
      </c>
      <c r="O20" s="28">
        <v>1806.1</v>
      </c>
      <c r="P20" s="26">
        <v>0.01</v>
      </c>
      <c r="Q20" s="26">
        <v>0.01</v>
      </c>
      <c r="R20" s="26">
        <v>0.01</v>
      </c>
      <c r="S20" s="26">
        <v>0.68300000000000005</v>
      </c>
      <c r="T20" s="26">
        <v>45.18</v>
      </c>
      <c r="U20" s="28"/>
      <c r="V20" s="26">
        <v>41.6</v>
      </c>
      <c r="W20" s="26">
        <v>7.33</v>
      </c>
    </row>
    <row r="21" spans="1:23" ht="17.5" x14ac:dyDescent="0.35">
      <c r="A21" s="22" t="s">
        <v>3</v>
      </c>
      <c r="B21" s="23">
        <v>3</v>
      </c>
      <c r="C21" s="24">
        <v>3</v>
      </c>
      <c r="D21" s="38">
        <v>34.159999999999997</v>
      </c>
      <c r="E21" s="25"/>
      <c r="F21" s="26"/>
      <c r="G21" s="26">
        <v>0.94</v>
      </c>
      <c r="H21" s="26">
        <v>0.11</v>
      </c>
      <c r="I21" s="26"/>
      <c r="J21" s="27">
        <f t="shared" si="1"/>
        <v>5.7553896872358408E-2</v>
      </c>
      <c r="K21" s="27"/>
      <c r="L21" s="27">
        <v>5.2993406593406595E-2</v>
      </c>
      <c r="M21" s="27">
        <f t="shared" si="3"/>
        <v>0.63775399239222319</v>
      </c>
      <c r="N21" s="30">
        <v>150.69999999999999</v>
      </c>
      <c r="O21" s="28">
        <v>1183</v>
      </c>
      <c r="P21" s="26">
        <v>0.01</v>
      </c>
      <c r="Q21" s="26">
        <v>0.01</v>
      </c>
      <c r="R21" s="26">
        <v>0.01</v>
      </c>
      <c r="S21" s="26">
        <v>0.68300000000000005</v>
      </c>
      <c r="T21" s="26">
        <v>45.18</v>
      </c>
      <c r="U21" s="28"/>
      <c r="V21" s="26">
        <v>41.6</v>
      </c>
      <c r="W21" s="26">
        <v>7.33</v>
      </c>
    </row>
    <row r="22" spans="1:23" ht="17.5" x14ac:dyDescent="0.35">
      <c r="A22" s="22" t="s">
        <v>3</v>
      </c>
      <c r="B22" s="23" t="s">
        <v>16</v>
      </c>
      <c r="C22" s="24">
        <v>5</v>
      </c>
      <c r="D22" s="38">
        <v>36.17</v>
      </c>
      <c r="E22" s="25"/>
      <c r="F22" s="26"/>
      <c r="G22" s="26">
        <v>0.94</v>
      </c>
      <c r="H22" s="26">
        <v>0.12</v>
      </c>
      <c r="I22" s="26">
        <v>2</v>
      </c>
      <c r="J22" s="27">
        <f t="shared" si="1"/>
        <v>3.4550506798516685E-2</v>
      </c>
      <c r="K22" s="27"/>
      <c r="L22" s="27">
        <v>3.1812772970745772E-2</v>
      </c>
      <c r="M22" s="27">
        <f t="shared" si="3"/>
        <v>0.38285372229089409</v>
      </c>
      <c r="N22" s="30">
        <v>278.39999999999998</v>
      </c>
      <c r="O22" s="28">
        <v>3640.5</v>
      </c>
      <c r="P22" s="26">
        <v>0.01</v>
      </c>
      <c r="Q22" s="26">
        <v>0.01</v>
      </c>
      <c r="R22" s="26">
        <v>0.01</v>
      </c>
      <c r="S22" s="26">
        <v>0.68300000000000005</v>
      </c>
      <c r="T22" s="26">
        <v>45.18</v>
      </c>
      <c r="U22" s="28"/>
      <c r="V22" s="26">
        <v>41.6</v>
      </c>
      <c r="W22" s="26">
        <v>7.33</v>
      </c>
    </row>
    <row r="23" spans="1:23" s="20" customFormat="1" ht="17.5" x14ac:dyDescent="0.35">
      <c r="A23" s="22" t="s">
        <v>4</v>
      </c>
      <c r="B23" s="23" t="s">
        <v>15</v>
      </c>
      <c r="C23" s="24">
        <v>9</v>
      </c>
      <c r="D23" s="38">
        <v>39.76</v>
      </c>
      <c r="E23" s="25"/>
      <c r="F23" s="26"/>
      <c r="G23" s="26">
        <v>0.94</v>
      </c>
      <c r="H23" s="26">
        <v>0.11</v>
      </c>
      <c r="I23" s="26"/>
      <c r="J23" s="27">
        <f t="shared" si="1"/>
        <v>9.3558118408282112E-2</v>
      </c>
      <c r="K23" s="27">
        <f t="shared" ref="K23:K37" si="4">(N23*Q23/O23*T23)+(N23*Q23*0.0649*U23/O23)</f>
        <v>0.56527172577340667</v>
      </c>
      <c r="L23" s="27">
        <v>0.17228940795858946</v>
      </c>
      <c r="M23" s="27">
        <f t="shared" si="3"/>
        <v>4.0856438240051753</v>
      </c>
      <c r="N23" s="30">
        <v>533.4</v>
      </c>
      <c r="O23" s="28">
        <v>3091</v>
      </c>
      <c r="P23" s="26">
        <v>1.2E-2</v>
      </c>
      <c r="Q23" s="26">
        <v>1.2E-2</v>
      </c>
      <c r="R23" s="26">
        <f t="shared" ref="R23:R35" si="5">P23*2</f>
        <v>2.4E-2</v>
      </c>
      <c r="S23" s="26">
        <v>3.23</v>
      </c>
      <c r="T23" s="26">
        <v>45.18</v>
      </c>
      <c r="U23" s="28">
        <v>3509.93</v>
      </c>
      <c r="V23" s="26">
        <v>41.6</v>
      </c>
      <c r="W23" s="26">
        <v>7.33</v>
      </c>
    </row>
    <row r="24" spans="1:23" s="21" customFormat="1" ht="17.5" x14ac:dyDescent="0.35">
      <c r="A24" s="22" t="s">
        <v>4</v>
      </c>
      <c r="B24" s="23" t="s">
        <v>14</v>
      </c>
      <c r="C24" s="24">
        <v>9</v>
      </c>
      <c r="D24" s="38">
        <v>40.47</v>
      </c>
      <c r="E24" s="25"/>
      <c r="F24" s="26"/>
      <c r="G24" s="26">
        <v>0.94</v>
      </c>
      <c r="H24" s="26">
        <v>0.11</v>
      </c>
      <c r="I24" s="26"/>
      <c r="J24" s="27">
        <f t="shared" si="1"/>
        <v>6.0335387481371086E-2</v>
      </c>
      <c r="K24" s="27">
        <f t="shared" si="4"/>
        <v>0.36454226727781913</v>
      </c>
      <c r="L24" s="27">
        <v>0.11110899155489319</v>
      </c>
      <c r="M24" s="27">
        <f t="shared" si="3"/>
        <v>2.6348210868935258</v>
      </c>
      <c r="N24" s="30">
        <v>1075.3</v>
      </c>
      <c r="O24" s="28">
        <v>9662.4</v>
      </c>
      <c r="P24" s="26">
        <v>1.2E-2</v>
      </c>
      <c r="Q24" s="26">
        <v>1.2E-2</v>
      </c>
      <c r="R24" s="26">
        <f t="shared" si="5"/>
        <v>2.4E-2</v>
      </c>
      <c r="S24" s="26">
        <v>3.23</v>
      </c>
      <c r="T24" s="26">
        <v>45.18</v>
      </c>
      <c r="U24" s="28">
        <v>3509.93</v>
      </c>
      <c r="V24" s="26">
        <v>41.6</v>
      </c>
      <c r="W24" s="26">
        <v>7.33</v>
      </c>
    </row>
    <row r="25" spans="1:23" ht="17.5" x14ac:dyDescent="0.35">
      <c r="A25" s="22" t="s">
        <v>5</v>
      </c>
      <c r="B25" s="23">
        <v>13</v>
      </c>
      <c r="C25" s="24" t="s">
        <v>45</v>
      </c>
      <c r="D25" s="38">
        <v>33.11</v>
      </c>
      <c r="E25" s="25"/>
      <c r="F25" s="26"/>
      <c r="G25" s="26"/>
      <c r="H25" s="26"/>
      <c r="I25" s="26"/>
      <c r="J25" s="27">
        <f t="shared" si="1"/>
        <v>8.2666157549440691E-2</v>
      </c>
      <c r="K25" s="27">
        <f t="shared" si="4"/>
        <v>0.4994632463332232</v>
      </c>
      <c r="L25" s="27">
        <v>0.15223161372539765</v>
      </c>
      <c r="M25" s="27">
        <f t="shared" si="3"/>
        <v>2.5321876716854677</v>
      </c>
      <c r="N25" s="26">
        <v>298.2</v>
      </c>
      <c r="O25" s="31">
        <v>2118.6999999999998</v>
      </c>
      <c r="P25" s="26">
        <v>1.2999999999999999E-2</v>
      </c>
      <c r="Q25" s="26">
        <v>1.2999999999999999E-2</v>
      </c>
      <c r="R25" s="26">
        <f t="shared" si="5"/>
        <v>2.5999999999999999E-2</v>
      </c>
      <c r="S25" s="26">
        <v>3.23</v>
      </c>
      <c r="T25" s="26">
        <v>45.18</v>
      </c>
      <c r="U25" s="28">
        <v>3509.93</v>
      </c>
      <c r="V25" s="26">
        <v>41.6</v>
      </c>
      <c r="W25" s="26">
        <v>5.57</v>
      </c>
    </row>
    <row r="26" spans="1:23" ht="17.5" x14ac:dyDescent="0.35">
      <c r="A26" s="22" t="s">
        <v>5</v>
      </c>
      <c r="B26" s="23">
        <v>21</v>
      </c>
      <c r="C26" s="24" t="s">
        <v>46</v>
      </c>
      <c r="D26" s="38">
        <v>42.85</v>
      </c>
      <c r="E26" s="25">
        <v>2.1</v>
      </c>
      <c r="F26" s="26"/>
      <c r="G26" s="26">
        <v>0.94</v>
      </c>
      <c r="H26" s="26">
        <v>0.11</v>
      </c>
      <c r="I26" s="26"/>
      <c r="J26" s="27">
        <f t="shared" si="1"/>
        <v>7.2801189334679106E-2</v>
      </c>
      <c r="K26" s="27">
        <f t="shared" si="4"/>
        <v>0.43985978591386049</v>
      </c>
      <c r="L26" s="27">
        <v>0.13406504985934709</v>
      </c>
      <c r="M26" s="27">
        <f t="shared" si="3"/>
        <v>5.4500527368903091</v>
      </c>
      <c r="N26" s="26">
        <v>2463.1</v>
      </c>
      <c r="O26" s="31">
        <v>10700.1</v>
      </c>
      <c r="P26" s="26">
        <v>7.0000000000000001E-3</v>
      </c>
      <c r="Q26" s="26">
        <v>7.0000000000000001E-3</v>
      </c>
      <c r="R26" s="26">
        <f t="shared" si="5"/>
        <v>1.4E-2</v>
      </c>
      <c r="S26" s="26">
        <v>3.23</v>
      </c>
      <c r="T26" s="26">
        <v>45.18</v>
      </c>
      <c r="U26" s="28">
        <v>3509.93</v>
      </c>
      <c r="V26" s="26">
        <v>41.6</v>
      </c>
      <c r="W26" s="26">
        <v>7.33</v>
      </c>
    </row>
    <row r="27" spans="1:23" ht="17.5" x14ac:dyDescent="0.35">
      <c r="A27" s="22" t="s">
        <v>5</v>
      </c>
      <c r="B27" s="23">
        <v>23</v>
      </c>
      <c r="C27" s="24" t="s">
        <v>47</v>
      </c>
      <c r="D27" s="38">
        <v>41.8</v>
      </c>
      <c r="E27" s="25">
        <v>2.1</v>
      </c>
      <c r="F27" s="26"/>
      <c r="G27" s="26"/>
      <c r="H27" s="26"/>
      <c r="I27" s="26"/>
      <c r="J27" s="27">
        <f t="shared" si="1"/>
        <v>7.3810954639851337E-2</v>
      </c>
      <c r="K27" s="27">
        <f t="shared" si="4"/>
        <v>0.44596071853618963</v>
      </c>
      <c r="L27" s="27">
        <v>0.13592455568914635</v>
      </c>
      <c r="M27" s="27">
        <f t="shared" si="3"/>
        <v>4.8987024716726779</v>
      </c>
      <c r="N27" s="26">
        <v>3736.7</v>
      </c>
      <c r="O27" s="31">
        <v>13723.5</v>
      </c>
      <c r="P27" s="26">
        <v>6.0000000000000001E-3</v>
      </c>
      <c r="Q27" s="26">
        <v>6.0000000000000001E-3</v>
      </c>
      <c r="R27" s="26">
        <f t="shared" si="5"/>
        <v>1.2E-2</v>
      </c>
      <c r="S27" s="26">
        <v>3.23</v>
      </c>
      <c r="T27" s="26">
        <v>45.18</v>
      </c>
      <c r="U27" s="28">
        <v>3509.93</v>
      </c>
      <c r="V27" s="26">
        <v>41.6</v>
      </c>
      <c r="W27" s="26">
        <v>5.57</v>
      </c>
    </row>
    <row r="28" spans="1:23" ht="17.399999999999999" customHeight="1" x14ac:dyDescent="0.35">
      <c r="A28" s="22" t="s">
        <v>5</v>
      </c>
      <c r="B28" s="23" t="s">
        <v>17</v>
      </c>
      <c r="C28" s="24" t="s">
        <v>48</v>
      </c>
      <c r="D28" s="38">
        <v>41.8</v>
      </c>
      <c r="E28" s="25">
        <v>2.1</v>
      </c>
      <c r="F28" s="26"/>
      <c r="G28" s="26"/>
      <c r="H28" s="26"/>
      <c r="I28" s="26"/>
      <c r="J28" s="27">
        <f t="shared" si="1"/>
        <v>6.1991360633882907E-2</v>
      </c>
      <c r="K28" s="27">
        <f t="shared" si="4"/>
        <v>0.37454754333168128</v>
      </c>
      <c r="L28" s="27">
        <v>0.11415850386761971</v>
      </c>
      <c r="M28" s="27">
        <f t="shared" si="3"/>
        <v>4.1142569289517885</v>
      </c>
      <c r="N28" s="26">
        <v>3036.2</v>
      </c>
      <c r="O28" s="31">
        <v>13276.9</v>
      </c>
      <c r="P28" s="26">
        <v>6.0000000000000001E-3</v>
      </c>
      <c r="Q28" s="26">
        <v>6.0000000000000001E-3</v>
      </c>
      <c r="R28" s="26">
        <f t="shared" si="5"/>
        <v>1.2E-2</v>
      </c>
      <c r="S28" s="26">
        <v>3.23</v>
      </c>
      <c r="T28" s="26">
        <v>45.18</v>
      </c>
      <c r="U28" s="28">
        <v>3509.93</v>
      </c>
      <c r="V28" s="26">
        <v>41.6</v>
      </c>
      <c r="W28" s="26">
        <v>5.57</v>
      </c>
    </row>
    <row r="29" spans="1:23" ht="17.5" x14ac:dyDescent="0.35">
      <c r="A29" s="22" t="s">
        <v>5</v>
      </c>
      <c r="B29" s="23">
        <v>25</v>
      </c>
      <c r="C29" s="24" t="s">
        <v>47</v>
      </c>
      <c r="D29" s="38">
        <v>41.8</v>
      </c>
      <c r="E29" s="25">
        <v>2.1</v>
      </c>
      <c r="F29" s="26"/>
      <c r="G29" s="26"/>
      <c r="H29" s="26"/>
      <c r="I29" s="26"/>
      <c r="J29" s="27">
        <f t="shared" si="1"/>
        <v>6.8015266991564335E-2</v>
      </c>
      <c r="K29" s="27">
        <f t="shared" si="4"/>
        <v>0.41094357181789065</v>
      </c>
      <c r="L29" s="27">
        <v>0.12525166475648855</v>
      </c>
      <c r="M29" s="27">
        <f t="shared" si="3"/>
        <v>4.5140529362990023</v>
      </c>
      <c r="N29" s="26">
        <v>4496.6000000000004</v>
      </c>
      <c r="O29" s="31">
        <v>17921.54</v>
      </c>
      <c r="P29" s="26">
        <v>6.0000000000000001E-3</v>
      </c>
      <c r="Q29" s="26">
        <v>6.0000000000000001E-3</v>
      </c>
      <c r="R29" s="26">
        <f t="shared" si="5"/>
        <v>1.2E-2</v>
      </c>
      <c r="S29" s="26">
        <v>3.23</v>
      </c>
      <c r="T29" s="26">
        <v>45.18</v>
      </c>
      <c r="U29" s="28">
        <v>3509.93</v>
      </c>
      <c r="V29" s="26">
        <v>41.6</v>
      </c>
      <c r="W29" s="26">
        <v>5.57</v>
      </c>
    </row>
    <row r="30" spans="1:23" ht="17.5" x14ac:dyDescent="0.35">
      <c r="A30" s="22" t="s">
        <v>6</v>
      </c>
      <c r="B30" s="23">
        <v>24</v>
      </c>
      <c r="C30" s="24">
        <v>14</v>
      </c>
      <c r="D30" s="38">
        <v>41.09</v>
      </c>
      <c r="E30" s="25">
        <v>2.1</v>
      </c>
      <c r="F30" s="26"/>
      <c r="G30" s="26"/>
      <c r="H30" s="26"/>
      <c r="I30" s="26"/>
      <c r="J30" s="27">
        <f t="shared" si="1"/>
        <v>8.114588701684837E-2</v>
      </c>
      <c r="K30" s="27">
        <f t="shared" si="4"/>
        <v>0.41550547414822164</v>
      </c>
      <c r="L30" s="27">
        <v>0.14943200088096026</v>
      </c>
      <c r="M30" s="27">
        <f t="shared" si="3"/>
        <v>4.6161505340821503</v>
      </c>
      <c r="N30" s="30">
        <v>2097</v>
      </c>
      <c r="O30" s="28">
        <v>8172.9</v>
      </c>
      <c r="P30" s="26">
        <v>7.0000000000000001E-3</v>
      </c>
      <c r="Q30" s="26">
        <v>7.0000000000000001E-3</v>
      </c>
      <c r="R30" s="26">
        <f t="shared" si="5"/>
        <v>1.4E-2</v>
      </c>
      <c r="S30" s="26">
        <v>3.23</v>
      </c>
      <c r="T30" s="26">
        <v>45.18</v>
      </c>
      <c r="U30" s="28">
        <v>2868.46</v>
      </c>
      <c r="V30" s="26">
        <v>41.6</v>
      </c>
      <c r="W30" s="26">
        <v>5.57</v>
      </c>
    </row>
    <row r="31" spans="1:23" ht="17.5" x14ac:dyDescent="0.35">
      <c r="A31" s="22" t="s">
        <v>7</v>
      </c>
      <c r="B31" s="23">
        <v>10</v>
      </c>
      <c r="C31" s="24" t="s">
        <v>43</v>
      </c>
      <c r="D31" s="38">
        <v>42.47</v>
      </c>
      <c r="E31" s="25"/>
      <c r="F31" s="26"/>
      <c r="G31" s="26">
        <v>0.94</v>
      </c>
      <c r="H31" s="26">
        <v>0.11</v>
      </c>
      <c r="I31" s="26">
        <v>2</v>
      </c>
      <c r="J31" s="27">
        <f t="shared" si="1"/>
        <v>8.6456192751064503E-2</v>
      </c>
      <c r="K31" s="27">
        <f t="shared" si="4"/>
        <v>0.50000404374909135</v>
      </c>
      <c r="L31" s="27">
        <v>0.15921104995326621</v>
      </c>
      <c r="M31" s="27">
        <f t="shared" si="3"/>
        <v>3.7755057067192861</v>
      </c>
      <c r="N31" s="30">
        <v>614.20000000000005</v>
      </c>
      <c r="O31" s="28">
        <v>3851.6</v>
      </c>
      <c r="P31" s="26">
        <v>1.2E-2</v>
      </c>
      <c r="Q31" s="26">
        <v>1.2E-2</v>
      </c>
      <c r="R31" s="26">
        <f t="shared" si="5"/>
        <v>2.4E-2</v>
      </c>
      <c r="S31" s="26">
        <v>3.23</v>
      </c>
      <c r="T31" s="26">
        <v>45.18</v>
      </c>
      <c r="U31" s="28">
        <v>3329.9</v>
      </c>
      <c r="V31" s="26">
        <v>41.6</v>
      </c>
      <c r="W31" s="26">
        <v>7.33</v>
      </c>
    </row>
    <row r="32" spans="1:23" ht="17.5" x14ac:dyDescent="0.35">
      <c r="A32" s="22" t="s">
        <v>6</v>
      </c>
      <c r="B32" s="23">
        <v>18</v>
      </c>
      <c r="C32" s="23">
        <v>14</v>
      </c>
      <c r="D32" s="38">
        <v>39.700000000000003</v>
      </c>
      <c r="E32" s="25"/>
      <c r="F32" s="32"/>
      <c r="G32" s="26"/>
      <c r="H32" s="26"/>
      <c r="I32" s="26"/>
      <c r="J32" s="27">
        <f t="shared" si="1"/>
        <v>5.3009683235867452E-2</v>
      </c>
      <c r="K32" s="27">
        <f t="shared" si="4"/>
        <v>0.27143475014072993</v>
      </c>
      <c r="L32" s="27">
        <v>9.7618540177604532E-2</v>
      </c>
      <c r="M32" s="27">
        <f t="shared" si="3"/>
        <v>3.0155647633744862</v>
      </c>
      <c r="N32" s="30">
        <v>619.1</v>
      </c>
      <c r="O32" s="30">
        <v>3693.6</v>
      </c>
      <c r="P32" s="26">
        <v>7.0000000000000001E-3</v>
      </c>
      <c r="Q32" s="26">
        <v>7.0000000000000001E-3</v>
      </c>
      <c r="R32" s="26">
        <f t="shared" si="5"/>
        <v>1.4E-2</v>
      </c>
      <c r="S32" s="26">
        <v>3.23</v>
      </c>
      <c r="T32" s="26">
        <v>45.18</v>
      </c>
      <c r="U32" s="28">
        <v>2868.46</v>
      </c>
      <c r="V32" s="26">
        <v>41.6</v>
      </c>
      <c r="W32" s="26">
        <v>5.57</v>
      </c>
    </row>
    <row r="33" spans="1:23" ht="17.5" x14ac:dyDescent="0.35">
      <c r="A33" s="22" t="s">
        <v>6</v>
      </c>
      <c r="B33" s="23">
        <v>20</v>
      </c>
      <c r="C33" s="23">
        <v>9</v>
      </c>
      <c r="D33" s="38">
        <v>42.47</v>
      </c>
      <c r="E33" s="25"/>
      <c r="F33" s="32"/>
      <c r="G33" s="26">
        <v>0.94</v>
      </c>
      <c r="H33" s="26">
        <v>0.11</v>
      </c>
      <c r="I33" s="26">
        <v>2</v>
      </c>
      <c r="J33" s="27">
        <f t="shared" si="1"/>
        <v>6.9081443280566673E-2</v>
      </c>
      <c r="K33" s="27">
        <f t="shared" si="4"/>
        <v>0.35372979334338361</v>
      </c>
      <c r="L33" s="27">
        <v>0.12721505269905151</v>
      </c>
      <c r="M33" s="27">
        <f t="shared" si="3"/>
        <v>3.0167576784830463</v>
      </c>
      <c r="N33" s="30">
        <v>1570.4</v>
      </c>
      <c r="O33" s="30">
        <v>12324.7</v>
      </c>
      <c r="P33" s="26">
        <v>1.2E-2</v>
      </c>
      <c r="Q33" s="26">
        <v>1.2E-2</v>
      </c>
      <c r="R33" s="26">
        <f t="shared" si="5"/>
        <v>2.4E-2</v>
      </c>
      <c r="S33" s="26">
        <v>3.23</v>
      </c>
      <c r="T33" s="26">
        <v>45.18</v>
      </c>
      <c r="U33" s="28">
        <v>2868.46</v>
      </c>
      <c r="V33" s="26">
        <v>41.6</v>
      </c>
      <c r="W33" s="26">
        <v>7.33</v>
      </c>
    </row>
    <row r="34" spans="1:23" ht="17.5" x14ac:dyDescent="0.35">
      <c r="A34" s="22" t="s">
        <v>5</v>
      </c>
      <c r="B34" s="23">
        <v>4</v>
      </c>
      <c r="C34" s="23">
        <v>9</v>
      </c>
      <c r="D34" s="38">
        <v>42.47</v>
      </c>
      <c r="E34" s="25"/>
      <c r="F34" s="32"/>
      <c r="G34" s="26">
        <v>0.94</v>
      </c>
      <c r="H34" s="26">
        <v>0.11</v>
      </c>
      <c r="I34" s="26">
        <v>2</v>
      </c>
      <c r="J34" s="27">
        <f t="shared" si="1"/>
        <v>9.6124025780084735E-2</v>
      </c>
      <c r="K34" s="27">
        <f t="shared" si="4"/>
        <v>0.5807747618851844</v>
      </c>
      <c r="L34" s="27">
        <v>0.17701458488054558</v>
      </c>
      <c r="M34" s="27">
        <f t="shared" si="3"/>
        <v>4.1976959236511506</v>
      </c>
      <c r="N34" s="26">
        <v>1988.65</v>
      </c>
      <c r="O34" s="30">
        <v>11216.41</v>
      </c>
      <c r="P34" s="26">
        <v>1.2E-2</v>
      </c>
      <c r="Q34" s="26">
        <v>1.2E-2</v>
      </c>
      <c r="R34" s="26">
        <f t="shared" si="5"/>
        <v>2.4E-2</v>
      </c>
      <c r="S34" s="26">
        <v>3.23</v>
      </c>
      <c r="T34" s="26">
        <v>45.18</v>
      </c>
      <c r="U34" s="28">
        <v>3509.93</v>
      </c>
      <c r="V34" s="26">
        <v>41.6</v>
      </c>
      <c r="W34" s="26">
        <v>7.33</v>
      </c>
    </row>
    <row r="35" spans="1:23" ht="17.5" x14ac:dyDescent="0.35">
      <c r="A35" s="22" t="s">
        <v>5</v>
      </c>
      <c r="B35" s="23">
        <v>8</v>
      </c>
      <c r="C35" s="23">
        <v>9</v>
      </c>
      <c r="D35" s="38">
        <v>42.47</v>
      </c>
      <c r="E35" s="25"/>
      <c r="F35" s="32"/>
      <c r="G35" s="26">
        <v>0.94</v>
      </c>
      <c r="H35" s="26">
        <v>0.11</v>
      </c>
      <c r="I35" s="26">
        <v>2</v>
      </c>
      <c r="J35" s="27">
        <f t="shared" si="1"/>
        <v>9.5924721067600083E-2</v>
      </c>
      <c r="K35" s="27">
        <f t="shared" si="4"/>
        <v>0.57957057650076571</v>
      </c>
      <c r="L35" s="27">
        <v>0.17664756070881646</v>
      </c>
      <c r="M35" s="27">
        <f t="shared" si="3"/>
        <v>4.1889923703784726</v>
      </c>
      <c r="N35" s="26">
        <v>2005.7</v>
      </c>
      <c r="O35" s="30">
        <v>11336.08</v>
      </c>
      <c r="P35" s="26">
        <v>1.2E-2</v>
      </c>
      <c r="Q35" s="26">
        <v>1.2E-2</v>
      </c>
      <c r="R35" s="26">
        <f t="shared" si="5"/>
        <v>2.4E-2</v>
      </c>
      <c r="S35" s="26">
        <v>3.23</v>
      </c>
      <c r="T35" s="26">
        <v>45.18</v>
      </c>
      <c r="U35" s="28">
        <v>3509.93</v>
      </c>
      <c r="V35" s="26">
        <v>41.6</v>
      </c>
      <c r="W35" s="26">
        <v>7.33</v>
      </c>
    </row>
    <row r="36" spans="1:23" ht="17.5" x14ac:dyDescent="0.35">
      <c r="A36" s="22" t="s">
        <v>0</v>
      </c>
      <c r="B36" s="23">
        <v>92</v>
      </c>
      <c r="C36" s="24" t="s">
        <v>45</v>
      </c>
      <c r="D36" s="38">
        <v>34.17</v>
      </c>
      <c r="E36" s="25"/>
      <c r="F36" s="26"/>
      <c r="G36" s="26">
        <v>0.94</v>
      </c>
      <c r="H36" s="26">
        <v>0.12</v>
      </c>
      <c r="I36" s="26"/>
      <c r="J36" s="27">
        <f t="shared" si="1"/>
        <v>4.7277231625933613E-2</v>
      </c>
      <c r="K36" s="27">
        <f t="shared" si="4"/>
        <v>0.28564578644427741</v>
      </c>
      <c r="L36" s="27">
        <v>8.7062099851210203E-2</v>
      </c>
      <c r="M36" s="27">
        <f t="shared" si="3"/>
        <v>0.40298338209513712</v>
      </c>
      <c r="N36" s="30">
        <v>273.2</v>
      </c>
      <c r="O36" s="28">
        <v>3394.05</v>
      </c>
      <c r="P36" s="26">
        <v>1.2999999999999999E-2</v>
      </c>
      <c r="Q36" s="26">
        <v>1.2999999999999999E-2</v>
      </c>
      <c r="R36" s="26">
        <v>2.5999999999999999E-2</v>
      </c>
      <c r="S36" s="26">
        <v>0.68300000000000005</v>
      </c>
      <c r="T36" s="26">
        <v>45.18</v>
      </c>
      <c r="U36" s="28">
        <v>3509.93</v>
      </c>
      <c r="V36" s="26">
        <v>41.6</v>
      </c>
      <c r="W36" s="26">
        <v>7.33</v>
      </c>
    </row>
    <row r="37" spans="1:23" ht="17.5" x14ac:dyDescent="0.35">
      <c r="A37" s="33" t="s">
        <v>27</v>
      </c>
      <c r="B37" s="23">
        <v>18</v>
      </c>
      <c r="C37" s="23">
        <v>9</v>
      </c>
      <c r="D37" s="38">
        <v>42.57</v>
      </c>
      <c r="E37" s="25">
        <v>2.1</v>
      </c>
      <c r="F37" s="26"/>
      <c r="G37" s="26">
        <v>0.94</v>
      </c>
      <c r="H37" s="26">
        <v>0.11</v>
      </c>
      <c r="I37" s="26"/>
      <c r="J37" s="27">
        <f t="shared" si="1"/>
        <v>5.8726231979896827E-2</v>
      </c>
      <c r="K37" s="27">
        <f t="shared" si="4"/>
        <v>0.33963273803465149</v>
      </c>
      <c r="L37" s="27">
        <v>0.10814569501388704</v>
      </c>
      <c r="M37" s="27">
        <f t="shared" si="3"/>
        <v>2.564549940484063</v>
      </c>
      <c r="N37" s="26">
        <v>245.7</v>
      </c>
      <c r="O37" s="26">
        <v>2268.3000000000002</v>
      </c>
      <c r="P37" s="26">
        <v>1.2E-2</v>
      </c>
      <c r="Q37" s="26">
        <v>1.2E-2</v>
      </c>
      <c r="R37" s="26">
        <v>2.4E-2</v>
      </c>
      <c r="S37" s="26">
        <v>3.23</v>
      </c>
      <c r="T37" s="26">
        <v>45.18</v>
      </c>
      <c r="U37" s="28">
        <v>3329.9</v>
      </c>
      <c r="V37" s="26">
        <v>41.6</v>
      </c>
      <c r="W37" s="26">
        <v>7.33</v>
      </c>
    </row>
    <row r="38" spans="1:23" ht="17.5" x14ac:dyDescent="0.35">
      <c r="A38" s="33" t="s">
        <v>27</v>
      </c>
      <c r="B38" s="23">
        <v>19</v>
      </c>
      <c r="C38" s="23">
        <v>4</v>
      </c>
      <c r="D38" s="38">
        <v>34.17</v>
      </c>
      <c r="E38" s="25"/>
      <c r="F38" s="26"/>
      <c r="G38" s="26">
        <v>0.94</v>
      </c>
      <c r="H38" s="26">
        <v>0.12</v>
      </c>
      <c r="I38" s="26"/>
      <c r="J38" s="27">
        <f t="shared" si="1"/>
        <v>5.55116306811404E-2</v>
      </c>
      <c r="K38" s="27"/>
      <c r="L38" s="27">
        <v>5.1112966718358584E-2</v>
      </c>
      <c r="M38" s="27">
        <f t="shared" si="3"/>
        <v>0.61512366694500786</v>
      </c>
      <c r="N38" s="26">
        <v>206</v>
      </c>
      <c r="O38" s="26">
        <v>1676.6</v>
      </c>
      <c r="P38" s="26">
        <v>0.01</v>
      </c>
      <c r="Q38" s="26">
        <v>0.01</v>
      </c>
      <c r="R38" s="26">
        <v>0.01</v>
      </c>
      <c r="S38" s="26">
        <v>0.68300000000000005</v>
      </c>
      <c r="T38" s="26">
        <v>45.18</v>
      </c>
      <c r="U38" s="28"/>
      <c r="V38" s="26">
        <v>41.6</v>
      </c>
      <c r="W38" s="26">
        <v>7.33</v>
      </c>
    </row>
    <row r="39" spans="1:23" ht="17.5" x14ac:dyDescent="0.35">
      <c r="A39" s="33" t="s">
        <v>27</v>
      </c>
      <c r="B39" s="23">
        <v>20</v>
      </c>
      <c r="C39" s="23">
        <v>4</v>
      </c>
      <c r="D39" s="38">
        <v>36.17</v>
      </c>
      <c r="E39" s="26"/>
      <c r="F39" s="26"/>
      <c r="G39" s="26">
        <v>0.94</v>
      </c>
      <c r="H39" s="26">
        <v>0.12</v>
      </c>
      <c r="I39" s="26">
        <v>2</v>
      </c>
      <c r="J39" s="27">
        <f t="shared" si="1"/>
        <v>4.6468824673520426E-2</v>
      </c>
      <c r="K39" s="27"/>
      <c r="L39" s="27">
        <v>4.2786700009261838E-2</v>
      </c>
      <c r="M39" s="27">
        <f t="shared" si="3"/>
        <v>0.51492044966194317</v>
      </c>
      <c r="N39" s="26">
        <v>222.1</v>
      </c>
      <c r="O39" s="26">
        <v>2159.4</v>
      </c>
      <c r="P39" s="26">
        <v>0.01</v>
      </c>
      <c r="Q39" s="26">
        <v>0.01</v>
      </c>
      <c r="R39" s="26">
        <v>0.01</v>
      </c>
      <c r="S39" s="26">
        <v>0.68300000000000005</v>
      </c>
      <c r="T39" s="26">
        <v>45.18</v>
      </c>
      <c r="U39" s="28"/>
      <c r="V39" s="26">
        <v>41.6</v>
      </c>
      <c r="W39" s="26">
        <v>7.33</v>
      </c>
    </row>
    <row r="40" spans="1:23" ht="17.5" x14ac:dyDescent="0.35">
      <c r="A40" s="33" t="s">
        <v>23</v>
      </c>
      <c r="B40" s="23">
        <v>2</v>
      </c>
      <c r="C40" s="23">
        <v>2</v>
      </c>
      <c r="D40" s="38">
        <v>34.159999999999997</v>
      </c>
      <c r="E40" s="32"/>
      <c r="F40" s="32"/>
      <c r="G40" s="26">
        <v>0.94</v>
      </c>
      <c r="H40" s="26">
        <v>0.11</v>
      </c>
      <c r="I40" s="26"/>
      <c r="J40" s="27">
        <f t="shared" si="1"/>
        <v>2.7543168921868182E-2</v>
      </c>
      <c r="K40" s="27"/>
      <c r="L40" s="27">
        <v>2.5360686745234982E-2</v>
      </c>
      <c r="M40" s="27">
        <f t="shared" si="3"/>
        <v>0.30520550123672341</v>
      </c>
      <c r="N40" s="26">
        <v>16.760000000000002</v>
      </c>
      <c r="O40" s="26">
        <v>274.92</v>
      </c>
      <c r="P40" s="26">
        <v>0.01</v>
      </c>
      <c r="Q40" s="26">
        <v>0.01</v>
      </c>
      <c r="R40" s="26">
        <v>0.01</v>
      </c>
      <c r="S40" s="26">
        <v>0.68300000000000005</v>
      </c>
      <c r="T40" s="26">
        <v>45.18</v>
      </c>
      <c r="U40" s="34"/>
      <c r="V40" s="26">
        <v>41.6</v>
      </c>
      <c r="W40" s="26">
        <v>7.33</v>
      </c>
    </row>
    <row r="41" spans="1:23" ht="17.5" x14ac:dyDescent="0.35">
      <c r="A41" s="33" t="s">
        <v>23</v>
      </c>
      <c r="B41" s="23">
        <v>4</v>
      </c>
      <c r="C41" s="23">
        <v>2</v>
      </c>
      <c r="D41" s="38">
        <v>34.159999999999997</v>
      </c>
      <c r="E41" s="32"/>
      <c r="F41" s="32"/>
      <c r="G41" s="26">
        <v>0.94</v>
      </c>
      <c r="H41" s="26">
        <v>0.11</v>
      </c>
      <c r="I41" s="26"/>
      <c r="J41" s="27">
        <f t="shared" si="1"/>
        <v>2.7364995844024433E-2</v>
      </c>
      <c r="K41" s="27"/>
      <c r="L41" s="27">
        <v>2.5196631852842332E-2</v>
      </c>
      <c r="M41" s="27">
        <f t="shared" si="3"/>
        <v>0.30323116764844066</v>
      </c>
      <c r="N41" s="26">
        <v>16.760000000000002</v>
      </c>
      <c r="O41" s="26">
        <v>276.70999999999998</v>
      </c>
      <c r="P41" s="26">
        <v>0.01</v>
      </c>
      <c r="Q41" s="26">
        <v>0.01</v>
      </c>
      <c r="R41" s="26">
        <v>0.01</v>
      </c>
      <c r="S41" s="26">
        <v>0.68300000000000005</v>
      </c>
      <c r="T41" s="26">
        <v>45.18</v>
      </c>
      <c r="U41" s="34"/>
      <c r="V41" s="26">
        <v>41.6</v>
      </c>
      <c r="W41" s="26">
        <v>7.33</v>
      </c>
    </row>
    <row r="42" spans="1:23" ht="17.5" x14ac:dyDescent="0.35">
      <c r="A42" s="33" t="s">
        <v>23</v>
      </c>
      <c r="B42" s="23">
        <v>6</v>
      </c>
      <c r="C42" s="23">
        <v>2</v>
      </c>
      <c r="D42" s="38">
        <v>34.159999999999997</v>
      </c>
      <c r="E42" s="32"/>
      <c r="F42" s="32"/>
      <c r="G42" s="26">
        <v>0.94</v>
      </c>
      <c r="H42" s="26">
        <v>0.11</v>
      </c>
      <c r="I42" s="26"/>
      <c r="J42" s="27">
        <f t="shared" si="1"/>
        <v>1.9586570098292812E-2</v>
      </c>
      <c r="K42" s="27"/>
      <c r="L42" s="27">
        <v>1.803455768235903E-2</v>
      </c>
      <c r="M42" s="27">
        <f t="shared" si="3"/>
        <v>0.21703853181583033</v>
      </c>
      <c r="N42" s="26">
        <v>16.760000000000002</v>
      </c>
      <c r="O42" s="26">
        <v>386.6</v>
      </c>
      <c r="P42" s="26">
        <v>0.01</v>
      </c>
      <c r="Q42" s="26">
        <v>0.01</v>
      </c>
      <c r="R42" s="26">
        <v>0.01</v>
      </c>
      <c r="S42" s="26">
        <v>0.68300000000000005</v>
      </c>
      <c r="T42" s="26">
        <v>45.18</v>
      </c>
      <c r="U42" s="34"/>
      <c r="V42" s="26">
        <v>41.6</v>
      </c>
      <c r="W42" s="26">
        <v>7.33</v>
      </c>
    </row>
    <row r="43" spans="1:23" ht="17.5" x14ac:dyDescent="0.35">
      <c r="A43" s="33" t="s">
        <v>23</v>
      </c>
      <c r="B43" s="23">
        <v>8</v>
      </c>
      <c r="C43" s="23">
        <v>2</v>
      </c>
      <c r="D43" s="38">
        <v>34.159999999999997</v>
      </c>
      <c r="E43" s="32"/>
      <c r="F43" s="32"/>
      <c r="G43" s="26">
        <v>0.94</v>
      </c>
      <c r="H43" s="26">
        <v>0.11</v>
      </c>
      <c r="I43" s="26"/>
      <c r="J43" s="27">
        <f t="shared" si="1"/>
        <v>1.972637940915959E-2</v>
      </c>
      <c r="K43" s="27"/>
      <c r="L43" s="27">
        <v>1.8163288699004847E-2</v>
      </c>
      <c r="M43" s="27">
        <f t="shared" si="3"/>
        <v>0.2185877569947377</v>
      </c>
      <c r="N43" s="26">
        <v>16.760000000000002</v>
      </c>
      <c r="O43" s="26">
        <v>383.86</v>
      </c>
      <c r="P43" s="26">
        <v>0.01</v>
      </c>
      <c r="Q43" s="26">
        <v>0.01</v>
      </c>
      <c r="R43" s="26">
        <v>0.01</v>
      </c>
      <c r="S43" s="26">
        <v>0.68300000000000005</v>
      </c>
      <c r="T43" s="26">
        <v>45.18</v>
      </c>
      <c r="U43" s="34"/>
      <c r="V43" s="26">
        <v>41.6</v>
      </c>
      <c r="W43" s="26">
        <v>7.33</v>
      </c>
    </row>
    <row r="44" spans="1:23" ht="17.5" x14ac:dyDescent="0.35">
      <c r="A44" s="33" t="s">
        <v>23</v>
      </c>
      <c r="B44" s="23">
        <v>12</v>
      </c>
      <c r="C44" s="23">
        <v>2</v>
      </c>
      <c r="D44" s="38">
        <v>34.159999999999997</v>
      </c>
      <c r="E44" s="32"/>
      <c r="F44" s="32"/>
      <c r="G44" s="26">
        <v>0.94</v>
      </c>
      <c r="H44" s="26">
        <v>0.11</v>
      </c>
      <c r="I44" s="26"/>
      <c r="J44" s="27">
        <f t="shared" si="1"/>
        <v>2.7173501758415278E-2</v>
      </c>
      <c r="K44" s="27"/>
      <c r="L44" s="27">
        <v>2.5020311490705525E-2</v>
      </c>
      <c r="M44" s="27">
        <f t="shared" si="3"/>
        <v>0.30110922414411828</v>
      </c>
      <c r="N44" s="26">
        <v>16.760000000000002</v>
      </c>
      <c r="O44" s="26">
        <v>278.66000000000003</v>
      </c>
      <c r="P44" s="26">
        <v>0.01</v>
      </c>
      <c r="Q44" s="26">
        <v>0.01</v>
      </c>
      <c r="R44" s="26">
        <v>0.01</v>
      </c>
      <c r="S44" s="26">
        <v>0.68300000000000005</v>
      </c>
      <c r="T44" s="26">
        <v>45.18</v>
      </c>
      <c r="U44" s="34"/>
      <c r="V44" s="26">
        <v>41.6</v>
      </c>
      <c r="W44" s="26">
        <v>7.33</v>
      </c>
    </row>
    <row r="45" spans="1:23" ht="17.5" x14ac:dyDescent="0.35">
      <c r="A45" s="33" t="s">
        <v>23</v>
      </c>
      <c r="B45" s="23">
        <v>14</v>
      </c>
      <c r="C45" s="23">
        <v>1</v>
      </c>
      <c r="D45" s="38">
        <v>17.66</v>
      </c>
      <c r="E45" s="32"/>
      <c r="F45" s="32"/>
      <c r="G45" s="26">
        <v>0.94</v>
      </c>
      <c r="H45" s="26">
        <v>0.12</v>
      </c>
      <c r="I45" s="26"/>
      <c r="J45" s="27"/>
      <c r="K45" s="27"/>
      <c r="L45" s="27"/>
      <c r="M45" s="27"/>
      <c r="N45" s="26">
        <v>0</v>
      </c>
      <c r="O45" s="26">
        <v>202.2</v>
      </c>
      <c r="P45" s="26">
        <v>0</v>
      </c>
      <c r="Q45" s="26">
        <v>0</v>
      </c>
      <c r="R45" s="26">
        <v>0</v>
      </c>
      <c r="S45" s="26">
        <v>0</v>
      </c>
      <c r="T45" s="26">
        <v>45.18</v>
      </c>
      <c r="U45" s="34"/>
      <c r="V45" s="26">
        <v>41.6</v>
      </c>
      <c r="W45" s="26">
        <v>7.33</v>
      </c>
    </row>
    <row r="46" spans="1:23" s="20" customFormat="1" ht="17.5" x14ac:dyDescent="0.35">
      <c r="A46" s="33" t="s">
        <v>28</v>
      </c>
      <c r="B46" s="23">
        <v>6</v>
      </c>
      <c r="C46" s="23">
        <v>1</v>
      </c>
      <c r="D46" s="38">
        <v>17.66</v>
      </c>
      <c r="E46" s="32"/>
      <c r="F46" s="32"/>
      <c r="G46" s="26">
        <v>0.94</v>
      </c>
      <c r="H46" s="26">
        <v>0.12</v>
      </c>
      <c r="I46" s="26"/>
      <c r="J46" s="27"/>
      <c r="K46" s="27"/>
      <c r="L46" s="27"/>
      <c r="M46" s="27"/>
      <c r="N46" s="26">
        <v>0</v>
      </c>
      <c r="O46" s="26">
        <v>173.08</v>
      </c>
      <c r="P46" s="26">
        <v>0</v>
      </c>
      <c r="Q46" s="26">
        <v>0</v>
      </c>
      <c r="R46" s="26">
        <v>0</v>
      </c>
      <c r="S46" s="26">
        <v>0</v>
      </c>
      <c r="T46" s="26">
        <v>45.18</v>
      </c>
      <c r="U46" s="34"/>
      <c r="V46" s="26">
        <v>41.6</v>
      </c>
      <c r="W46" s="26">
        <v>7.33</v>
      </c>
    </row>
    <row r="47" spans="1:23" s="20" customFormat="1" ht="17.5" x14ac:dyDescent="0.35">
      <c r="A47" s="33" t="s">
        <v>28</v>
      </c>
      <c r="B47" s="23">
        <v>8</v>
      </c>
      <c r="C47" s="23">
        <v>1</v>
      </c>
      <c r="D47" s="38">
        <v>17.66</v>
      </c>
      <c r="E47" s="32"/>
      <c r="F47" s="32"/>
      <c r="G47" s="26">
        <v>0.94</v>
      </c>
      <c r="H47" s="26">
        <v>0.12</v>
      </c>
      <c r="I47" s="26"/>
      <c r="J47" s="27"/>
      <c r="K47" s="27"/>
      <c r="L47" s="27"/>
      <c r="M47" s="27"/>
      <c r="N47" s="26">
        <v>0</v>
      </c>
      <c r="O47" s="26">
        <v>192.6</v>
      </c>
      <c r="P47" s="26">
        <v>0</v>
      </c>
      <c r="Q47" s="26">
        <v>0</v>
      </c>
      <c r="R47" s="26">
        <v>0</v>
      </c>
      <c r="S47" s="26">
        <v>0</v>
      </c>
      <c r="T47" s="26">
        <v>45.18</v>
      </c>
      <c r="U47" s="34"/>
      <c r="V47" s="26">
        <v>41.6</v>
      </c>
      <c r="W47" s="26">
        <v>7.33</v>
      </c>
    </row>
    <row r="48" spans="1:23" s="20" customFormat="1" ht="17.5" x14ac:dyDescent="0.35">
      <c r="A48" s="33" t="s">
        <v>28</v>
      </c>
      <c r="B48" s="23">
        <v>10</v>
      </c>
      <c r="C48" s="23">
        <v>1</v>
      </c>
      <c r="D48" s="38">
        <v>17.66</v>
      </c>
      <c r="E48" s="32"/>
      <c r="F48" s="32"/>
      <c r="G48" s="26">
        <v>0.94</v>
      </c>
      <c r="H48" s="26">
        <v>0.12</v>
      </c>
      <c r="I48" s="26"/>
      <c r="J48" s="27"/>
      <c r="K48" s="27"/>
      <c r="L48" s="27"/>
      <c r="M48" s="27"/>
      <c r="N48" s="26">
        <v>0</v>
      </c>
      <c r="O48" s="26">
        <v>201.5</v>
      </c>
      <c r="P48" s="26">
        <v>0</v>
      </c>
      <c r="Q48" s="26">
        <v>0</v>
      </c>
      <c r="R48" s="26">
        <v>0</v>
      </c>
      <c r="S48" s="26">
        <v>0</v>
      </c>
      <c r="T48" s="26">
        <v>45.18</v>
      </c>
      <c r="U48" s="34"/>
      <c r="V48" s="26">
        <v>41.6</v>
      </c>
      <c r="W48" s="26">
        <v>7.33</v>
      </c>
    </row>
    <row r="49" spans="1:23" s="20" customFormat="1" ht="17.5" x14ac:dyDescent="0.35">
      <c r="A49" s="33" t="s">
        <v>29</v>
      </c>
      <c r="B49" s="23">
        <v>18</v>
      </c>
      <c r="C49" s="23">
        <v>2</v>
      </c>
      <c r="D49" s="38">
        <v>34.159999999999997</v>
      </c>
      <c r="E49" s="32"/>
      <c r="F49" s="32"/>
      <c r="G49" s="26">
        <v>0.94</v>
      </c>
      <c r="H49" s="26">
        <v>0.11</v>
      </c>
      <c r="I49" s="26"/>
      <c r="J49" s="27">
        <f t="shared" si="1"/>
        <v>2.5404571059379353E-2</v>
      </c>
      <c r="K49" s="27"/>
      <c r="L49" s="27">
        <v>2.3391548385794179E-2</v>
      </c>
      <c r="M49" s="27">
        <f t="shared" ref="M49:M54" si="6">N49*S49/O49*W49</f>
        <v>0.28150772577681765</v>
      </c>
      <c r="N49" s="26">
        <v>27.85</v>
      </c>
      <c r="O49" s="26">
        <v>495.29</v>
      </c>
      <c r="P49" s="26">
        <v>0.01</v>
      </c>
      <c r="Q49" s="26">
        <v>0.01</v>
      </c>
      <c r="R49" s="26">
        <v>0.01</v>
      </c>
      <c r="S49" s="26">
        <v>0.68300000000000005</v>
      </c>
      <c r="T49" s="26">
        <v>45.18</v>
      </c>
      <c r="U49" s="34"/>
      <c r="V49" s="26">
        <v>41.6</v>
      </c>
      <c r="W49" s="26">
        <v>7.33</v>
      </c>
    </row>
    <row r="50" spans="1:23" s="20" customFormat="1" ht="17.5" x14ac:dyDescent="0.35">
      <c r="A50" s="33" t="s">
        <v>0</v>
      </c>
      <c r="B50" s="29" t="s">
        <v>30</v>
      </c>
      <c r="C50" s="23" t="s">
        <v>49</v>
      </c>
      <c r="D50" s="38">
        <v>41.8</v>
      </c>
      <c r="E50" s="32">
        <v>2.1</v>
      </c>
      <c r="F50" s="32"/>
      <c r="G50" s="26"/>
      <c r="H50" s="26"/>
      <c r="I50" s="26"/>
      <c r="J50" s="27">
        <f t="shared" si="1"/>
        <v>4.2335497305242525E-2</v>
      </c>
      <c r="K50" s="27">
        <f t="shared" ref="K50:K54" si="7">(N50*Q50/O50*T50)+(N50*Q50*0.0649*U50/O50)</f>
        <v>0.25578816708108765</v>
      </c>
      <c r="L50" s="27">
        <v>7.7961783439490451E-2</v>
      </c>
      <c r="M50" s="27">
        <f t="shared" si="6"/>
        <v>3.3716784664380204</v>
      </c>
      <c r="N50" s="35">
        <v>2754</v>
      </c>
      <c r="O50" s="35">
        <v>14695.2</v>
      </c>
      <c r="P50" s="26">
        <v>5.0000000000000001E-3</v>
      </c>
      <c r="Q50" s="26">
        <v>5.0000000000000001E-3</v>
      </c>
      <c r="R50" s="26">
        <v>0.01</v>
      </c>
      <c r="S50" s="26">
        <v>3.23</v>
      </c>
      <c r="T50" s="26">
        <v>45.18</v>
      </c>
      <c r="U50" s="28">
        <v>3509.93</v>
      </c>
      <c r="V50" s="26">
        <v>41.6</v>
      </c>
      <c r="W50" s="26">
        <v>5.57</v>
      </c>
    </row>
    <row r="51" spans="1:23" s="20" customFormat="1" ht="17.5" x14ac:dyDescent="0.35">
      <c r="A51" s="33" t="s">
        <v>0</v>
      </c>
      <c r="B51" s="29" t="s">
        <v>31</v>
      </c>
      <c r="C51" s="23">
        <v>25</v>
      </c>
      <c r="D51" s="38">
        <v>45.6</v>
      </c>
      <c r="E51" s="32">
        <v>2.1</v>
      </c>
      <c r="F51" s="32">
        <v>2.48</v>
      </c>
      <c r="G51" s="26"/>
      <c r="H51" s="26"/>
      <c r="I51" s="26"/>
      <c r="J51" s="27">
        <f t="shared" si="1"/>
        <v>3.7620516652367215E-2</v>
      </c>
      <c r="K51" s="27">
        <f t="shared" si="7"/>
        <v>0.22730057780521021</v>
      </c>
      <c r="L51" s="27">
        <v>6.92790390765151E-2</v>
      </c>
      <c r="M51" s="27">
        <f t="shared" si="6"/>
        <v>2.4968071312690121</v>
      </c>
      <c r="N51" s="35">
        <v>1779.3</v>
      </c>
      <c r="O51" s="35">
        <v>12821</v>
      </c>
      <c r="P51" s="26">
        <v>6.0000000000000001E-3</v>
      </c>
      <c r="Q51" s="26">
        <v>6.0000000000000001E-3</v>
      </c>
      <c r="R51" s="26">
        <v>1.2E-2</v>
      </c>
      <c r="S51" s="26">
        <v>3.23</v>
      </c>
      <c r="T51" s="26">
        <v>45.18</v>
      </c>
      <c r="U51" s="28">
        <v>3509.93</v>
      </c>
      <c r="V51" s="26">
        <v>41.6</v>
      </c>
      <c r="W51" s="26">
        <v>5.57</v>
      </c>
    </row>
    <row r="52" spans="1:23" ht="17.5" x14ac:dyDescent="0.35">
      <c r="A52" s="33" t="s">
        <v>27</v>
      </c>
      <c r="B52" s="23">
        <v>9</v>
      </c>
      <c r="C52" s="23" t="s">
        <v>50</v>
      </c>
      <c r="D52" s="38">
        <v>41.8</v>
      </c>
      <c r="E52" s="32">
        <v>2.1</v>
      </c>
      <c r="F52" s="32"/>
      <c r="G52" s="26"/>
      <c r="H52" s="26"/>
      <c r="I52" s="26"/>
      <c r="J52" s="27">
        <f t="shared" si="1"/>
        <v>5.4675640605066515E-2</v>
      </c>
      <c r="K52" s="27">
        <f t="shared" si="7"/>
        <v>0.3303464653673126</v>
      </c>
      <c r="L52" s="27">
        <v>0.10501834157056562</v>
      </c>
      <c r="M52" s="27">
        <f t="shared" si="6"/>
        <v>3.6287255337531814</v>
      </c>
      <c r="N52" s="26">
        <v>2988.1</v>
      </c>
      <c r="O52" s="26">
        <v>14814.9</v>
      </c>
      <c r="P52" s="26">
        <v>6.0000000000000001E-3</v>
      </c>
      <c r="Q52" s="26">
        <v>6.0000000000000001E-3</v>
      </c>
      <c r="R52" s="26">
        <v>1.2E-2</v>
      </c>
      <c r="S52" s="26">
        <v>3.23</v>
      </c>
      <c r="T52" s="26">
        <v>45.18</v>
      </c>
      <c r="U52" s="28">
        <v>3509.93</v>
      </c>
      <c r="V52" s="26">
        <v>41.6</v>
      </c>
      <c r="W52" s="26">
        <v>5.57</v>
      </c>
    </row>
    <row r="53" spans="1:23" ht="17.5" x14ac:dyDescent="0.35">
      <c r="A53" s="33" t="s">
        <v>27</v>
      </c>
      <c r="B53" s="23">
        <v>1</v>
      </c>
      <c r="C53" s="24" t="s">
        <v>51</v>
      </c>
      <c r="D53" s="38">
        <v>41.8</v>
      </c>
      <c r="E53" s="32">
        <v>2.1</v>
      </c>
      <c r="F53" s="32"/>
      <c r="G53" s="26"/>
      <c r="H53" s="26"/>
      <c r="I53" s="26"/>
      <c r="J53" s="27">
        <f t="shared" si="1"/>
        <v>3.7606490755007695E-2</v>
      </c>
      <c r="K53" s="27">
        <f t="shared" si="7"/>
        <v>0.2272158342966743</v>
      </c>
      <c r="L53" s="27">
        <v>6.9253210066769377E-2</v>
      </c>
      <c r="M53" s="27">
        <f t="shared" si="6"/>
        <v>2.4958762572761506</v>
      </c>
      <c r="N53" s="26">
        <v>2593</v>
      </c>
      <c r="O53" s="26">
        <v>18691.200000000004</v>
      </c>
      <c r="P53" s="26">
        <v>6.0000000000000001E-3</v>
      </c>
      <c r="Q53" s="26">
        <v>6.0000000000000001E-3</v>
      </c>
      <c r="R53" s="26">
        <v>1.2E-2</v>
      </c>
      <c r="S53" s="26">
        <v>3.23</v>
      </c>
      <c r="T53" s="26">
        <v>45.18</v>
      </c>
      <c r="U53" s="28">
        <v>3509.93</v>
      </c>
      <c r="V53" s="26">
        <v>41.6</v>
      </c>
      <c r="W53" s="26">
        <v>5.57</v>
      </c>
    </row>
    <row r="54" spans="1:23" s="20" customFormat="1" ht="17.5" x14ac:dyDescent="0.35">
      <c r="A54" s="33" t="s">
        <v>32</v>
      </c>
      <c r="B54" s="23">
        <v>6</v>
      </c>
      <c r="C54" s="23">
        <v>5</v>
      </c>
      <c r="D54" s="38">
        <v>38.4</v>
      </c>
      <c r="E54" s="32">
        <v>2.1</v>
      </c>
      <c r="F54" s="32"/>
      <c r="G54" s="26">
        <v>0.94</v>
      </c>
      <c r="H54" s="26">
        <v>0.12</v>
      </c>
      <c r="I54" s="26"/>
      <c r="J54" s="27">
        <f t="shared" si="1"/>
        <v>4.8162001867413637E-2</v>
      </c>
      <c r="K54" s="27">
        <f t="shared" si="7"/>
        <v>0.27853638845855377</v>
      </c>
      <c r="L54" s="27">
        <v>8.8691424421620507E-2</v>
      </c>
      <c r="M54" s="27">
        <f t="shared" si="6"/>
        <v>0.41052501877788156</v>
      </c>
      <c r="N54" s="26">
        <v>395.2</v>
      </c>
      <c r="O54" s="26">
        <v>4819.5</v>
      </c>
      <c r="P54" s="26">
        <v>1.2999999999999999E-2</v>
      </c>
      <c r="Q54" s="26">
        <v>1.2999999999999999E-2</v>
      </c>
      <c r="R54" s="26">
        <v>2.5999999999999999E-2</v>
      </c>
      <c r="S54" s="26">
        <v>0.68300000000000005</v>
      </c>
      <c r="T54" s="26">
        <v>45.18</v>
      </c>
      <c r="U54" s="28">
        <v>3329.9</v>
      </c>
      <c r="V54" s="26">
        <v>41.6</v>
      </c>
      <c r="W54" s="26">
        <v>7.33</v>
      </c>
    </row>
    <row r="55" spans="1:23" x14ac:dyDescent="0.3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S55" s="1"/>
      <c r="T55" s="1"/>
    </row>
    <row r="56" spans="1:23" x14ac:dyDescent="0.3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S56" s="1"/>
      <c r="T56" s="1"/>
    </row>
    <row r="57" spans="1:23" ht="409.5" customHeight="1" x14ac:dyDescent="0.3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S57" s="1"/>
      <c r="T57" s="1"/>
    </row>
    <row r="58" spans="1:23" x14ac:dyDescent="0.3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S58" s="1"/>
      <c r="T58" s="1"/>
    </row>
    <row r="59" spans="1:23" x14ac:dyDescent="0.3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23" x14ac:dyDescent="0.3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23" x14ac:dyDescent="0.3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23" x14ac:dyDescent="0.3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23" x14ac:dyDescent="0.3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23" x14ac:dyDescent="0.3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5:15" x14ac:dyDescent="0.3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5:15" x14ac:dyDescent="0.3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5:15" x14ac:dyDescent="0.3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5:15" x14ac:dyDescent="0.3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5:15" x14ac:dyDescent="0.3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5:15" x14ac:dyDescent="0.3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5:15" x14ac:dyDescent="0.3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5:15" x14ac:dyDescent="0.3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5:15" x14ac:dyDescent="0.3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5:15" x14ac:dyDescent="0.3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5:15" x14ac:dyDescent="0.3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5:15" x14ac:dyDescent="0.3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5:15" x14ac:dyDescent="0.3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5:15" x14ac:dyDescent="0.3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5:15" x14ac:dyDescent="0.3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5:15" x14ac:dyDescent="0.3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3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3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3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3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3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3">
      <c r="A86" s="2">
        <v>3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3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3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3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3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3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3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3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3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3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3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5:15" x14ac:dyDescent="0.3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5:15" x14ac:dyDescent="0.3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5:15" x14ac:dyDescent="0.3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5:15" x14ac:dyDescent="0.3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5:15" x14ac:dyDescent="0.3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5:15" x14ac:dyDescent="0.3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5:15" x14ac:dyDescent="0.3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5:15" x14ac:dyDescent="0.3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5:15" x14ac:dyDescent="0.3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5:15" x14ac:dyDescent="0.3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5:15" x14ac:dyDescent="0.3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5:15" x14ac:dyDescent="0.3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5:15" x14ac:dyDescent="0.3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5:15" x14ac:dyDescent="0.3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5:15" x14ac:dyDescent="0.3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5:15" x14ac:dyDescent="0.3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5:15" x14ac:dyDescent="0.3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5:15" x14ac:dyDescent="0.3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5:15" x14ac:dyDescent="0.3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5:15" x14ac:dyDescent="0.3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5:15" x14ac:dyDescent="0.3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5:15" x14ac:dyDescent="0.3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5:15" x14ac:dyDescent="0.3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5:15" x14ac:dyDescent="0.3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5:15" x14ac:dyDescent="0.3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5:15" x14ac:dyDescent="0.3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5:15" x14ac:dyDescent="0.3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5:15" x14ac:dyDescent="0.3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5:15" x14ac:dyDescent="0.3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5:15" x14ac:dyDescent="0.3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5:15" x14ac:dyDescent="0.3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5:15" x14ac:dyDescent="0.3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5:15" x14ac:dyDescent="0.3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5:15" x14ac:dyDescent="0.3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5:15" x14ac:dyDescent="0.3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5:15" x14ac:dyDescent="0.3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5:15" x14ac:dyDescent="0.3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5:15" x14ac:dyDescent="0.3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5:15" x14ac:dyDescent="0.3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5:15" x14ac:dyDescent="0.3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5:15" x14ac:dyDescent="0.3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5:15" x14ac:dyDescent="0.3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5:15" x14ac:dyDescent="0.3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5:15" x14ac:dyDescent="0.3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5:15" x14ac:dyDescent="0.3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5:15" x14ac:dyDescent="0.3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5:15" x14ac:dyDescent="0.3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5:15" x14ac:dyDescent="0.3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5:15" x14ac:dyDescent="0.3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5:15" x14ac:dyDescent="0.3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5:15" x14ac:dyDescent="0.3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5:15" x14ac:dyDescent="0.3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5:15" x14ac:dyDescent="0.3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5:15" x14ac:dyDescent="0.3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5:15" x14ac:dyDescent="0.3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5:15" x14ac:dyDescent="0.3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5:15" x14ac:dyDescent="0.3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5:15" x14ac:dyDescent="0.3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5:15" x14ac:dyDescent="0.3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5:15" x14ac:dyDescent="0.3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5:15" x14ac:dyDescent="0.3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5:15" x14ac:dyDescent="0.3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5:15" x14ac:dyDescent="0.3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5:15" x14ac:dyDescent="0.3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5:15" x14ac:dyDescent="0.3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5:15" x14ac:dyDescent="0.3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5:15" x14ac:dyDescent="0.3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5:15" x14ac:dyDescent="0.3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5:15" x14ac:dyDescent="0.3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5:15" x14ac:dyDescent="0.3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5:15" x14ac:dyDescent="0.3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5:15" x14ac:dyDescent="0.3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5:15" x14ac:dyDescent="0.3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5:15" x14ac:dyDescent="0.3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5:15" x14ac:dyDescent="0.3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5:15" x14ac:dyDescent="0.3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5:15" x14ac:dyDescent="0.3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5:15" x14ac:dyDescent="0.3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5:15" x14ac:dyDescent="0.3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5:15" x14ac:dyDescent="0.3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5:15" x14ac:dyDescent="0.3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5:15" x14ac:dyDescent="0.3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5:15" x14ac:dyDescent="0.3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5:15" x14ac:dyDescent="0.3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5:15" x14ac:dyDescent="0.3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5:15" x14ac:dyDescent="0.3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5:15" x14ac:dyDescent="0.3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5:15" x14ac:dyDescent="0.3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5:15" x14ac:dyDescent="0.3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5:15" x14ac:dyDescent="0.3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5:15" x14ac:dyDescent="0.3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5:15" x14ac:dyDescent="0.3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5:15" x14ac:dyDescent="0.3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5:15" x14ac:dyDescent="0.3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5:15" x14ac:dyDescent="0.3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5:15" x14ac:dyDescent="0.3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5:15" x14ac:dyDescent="0.3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5:15" x14ac:dyDescent="0.3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5:15" x14ac:dyDescent="0.3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5:15" x14ac:dyDescent="0.3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5:15" x14ac:dyDescent="0.3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5:15" x14ac:dyDescent="0.3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5:15" x14ac:dyDescent="0.3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5:15" x14ac:dyDescent="0.3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5:15" x14ac:dyDescent="0.3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5:15" x14ac:dyDescent="0.3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5:15" x14ac:dyDescent="0.3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5:15" x14ac:dyDescent="0.3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5:15" x14ac:dyDescent="0.3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5:15" x14ac:dyDescent="0.3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5:15" x14ac:dyDescent="0.3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5:15" x14ac:dyDescent="0.3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5:15" x14ac:dyDescent="0.3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5:15" x14ac:dyDescent="0.3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5:15" x14ac:dyDescent="0.3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5:15" x14ac:dyDescent="0.3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5:15" x14ac:dyDescent="0.3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5:15" x14ac:dyDescent="0.3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5:15" x14ac:dyDescent="0.3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5:15" x14ac:dyDescent="0.3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5:15" x14ac:dyDescent="0.3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5:15" x14ac:dyDescent="0.3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5:15" x14ac:dyDescent="0.3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5:15" x14ac:dyDescent="0.3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5:15" x14ac:dyDescent="0.3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5:15" x14ac:dyDescent="0.3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5:15" x14ac:dyDescent="0.3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5:15" x14ac:dyDescent="0.3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5:15" x14ac:dyDescent="0.3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5:15" x14ac:dyDescent="0.3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5:15" x14ac:dyDescent="0.3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5:15" x14ac:dyDescent="0.3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5:15" x14ac:dyDescent="0.3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5:15" x14ac:dyDescent="0.3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5:15" x14ac:dyDescent="0.3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5:15" x14ac:dyDescent="0.3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5:15" x14ac:dyDescent="0.3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5:15" x14ac:dyDescent="0.3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5:15" x14ac:dyDescent="0.3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5:15" x14ac:dyDescent="0.3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5:15" x14ac:dyDescent="0.3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5:15" x14ac:dyDescent="0.3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5:15" x14ac:dyDescent="0.3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5:15" x14ac:dyDescent="0.3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5:15" x14ac:dyDescent="0.3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5:15" x14ac:dyDescent="0.3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5:15" x14ac:dyDescent="0.3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5:15" x14ac:dyDescent="0.3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5:15" x14ac:dyDescent="0.3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5:15" x14ac:dyDescent="0.3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5:15" x14ac:dyDescent="0.3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5:15" x14ac:dyDescent="0.3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5:15" x14ac:dyDescent="0.3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5:15" x14ac:dyDescent="0.3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5:15" x14ac:dyDescent="0.3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5:15" x14ac:dyDescent="0.3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5:15" x14ac:dyDescent="0.3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5:15" x14ac:dyDescent="0.3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5:15" x14ac:dyDescent="0.3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5:15" x14ac:dyDescent="0.3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5:15" x14ac:dyDescent="0.3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5:15" x14ac:dyDescent="0.3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5:15" x14ac:dyDescent="0.3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5:15" x14ac:dyDescent="0.3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5:15" x14ac:dyDescent="0.3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5:15" x14ac:dyDescent="0.3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5:15" x14ac:dyDescent="0.3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5:15" x14ac:dyDescent="0.3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5:15" x14ac:dyDescent="0.3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5:15" x14ac:dyDescent="0.3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5:15" x14ac:dyDescent="0.3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5:15" x14ac:dyDescent="0.3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5:15" x14ac:dyDescent="0.3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5:15" x14ac:dyDescent="0.3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5:15" x14ac:dyDescent="0.3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5:15" x14ac:dyDescent="0.3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5:15" x14ac:dyDescent="0.3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5:15" x14ac:dyDescent="0.3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5:15" x14ac:dyDescent="0.3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5:15" x14ac:dyDescent="0.3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5:15" x14ac:dyDescent="0.3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5:15" x14ac:dyDescent="0.3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5:15" x14ac:dyDescent="0.3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5:15" x14ac:dyDescent="0.3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5:15" x14ac:dyDescent="0.3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5:15" x14ac:dyDescent="0.3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5:15" x14ac:dyDescent="0.3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5:15" x14ac:dyDescent="0.3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5:15" x14ac:dyDescent="0.3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5:15" x14ac:dyDescent="0.3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5:15" x14ac:dyDescent="0.3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5:15" x14ac:dyDescent="0.3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5:15" x14ac:dyDescent="0.3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5:15" x14ac:dyDescent="0.3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5:15" x14ac:dyDescent="0.3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5:15" x14ac:dyDescent="0.3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5:15" x14ac:dyDescent="0.3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5:15" x14ac:dyDescent="0.3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5:15" x14ac:dyDescent="0.3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5:15" x14ac:dyDescent="0.3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5:15" x14ac:dyDescent="0.3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5:15" x14ac:dyDescent="0.3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5:15" x14ac:dyDescent="0.3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5:15" x14ac:dyDescent="0.3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5:15" x14ac:dyDescent="0.3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5:15" x14ac:dyDescent="0.3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5:15" x14ac:dyDescent="0.3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5:15" x14ac:dyDescent="0.3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5:15" x14ac:dyDescent="0.3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5:15" x14ac:dyDescent="0.3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5:15" x14ac:dyDescent="0.3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5:15" x14ac:dyDescent="0.3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5:15" x14ac:dyDescent="0.3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5:15" x14ac:dyDescent="0.3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5:15" x14ac:dyDescent="0.3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5:15" x14ac:dyDescent="0.3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5:15" x14ac:dyDescent="0.3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5:15" x14ac:dyDescent="0.3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5:15" x14ac:dyDescent="0.3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5:15" x14ac:dyDescent="0.3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5:15" x14ac:dyDescent="0.3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5:15" x14ac:dyDescent="0.3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5:15" x14ac:dyDescent="0.3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5:15" x14ac:dyDescent="0.3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5:15" x14ac:dyDescent="0.3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5:15" x14ac:dyDescent="0.3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5:15" x14ac:dyDescent="0.3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5:15" x14ac:dyDescent="0.3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5:15" x14ac:dyDescent="0.3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5:15" x14ac:dyDescent="0.3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5:15" x14ac:dyDescent="0.3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5:15" x14ac:dyDescent="0.3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5:15" x14ac:dyDescent="0.3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5:15" x14ac:dyDescent="0.3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5:15" x14ac:dyDescent="0.3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5:15" x14ac:dyDescent="0.3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5:15" x14ac:dyDescent="0.3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5:15" x14ac:dyDescent="0.3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5:15" x14ac:dyDescent="0.3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5:15" x14ac:dyDescent="0.3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5:15" x14ac:dyDescent="0.3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5:15" x14ac:dyDescent="0.3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5:15" x14ac:dyDescent="0.3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5:15" x14ac:dyDescent="0.3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5:15" x14ac:dyDescent="0.3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5:15" x14ac:dyDescent="0.3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5:15" x14ac:dyDescent="0.3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5:15" x14ac:dyDescent="0.3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5:15" x14ac:dyDescent="0.3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5:15" x14ac:dyDescent="0.3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5:15" x14ac:dyDescent="0.3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5:15" x14ac:dyDescent="0.3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5:15" x14ac:dyDescent="0.3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5:15" x14ac:dyDescent="0.3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5:15" x14ac:dyDescent="0.3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5:15" x14ac:dyDescent="0.3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5:15" x14ac:dyDescent="0.3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5:15" x14ac:dyDescent="0.3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5:15" x14ac:dyDescent="0.3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5:15" x14ac:dyDescent="0.3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5:15" x14ac:dyDescent="0.3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5:15" x14ac:dyDescent="0.3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5:15" x14ac:dyDescent="0.3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5:15" x14ac:dyDescent="0.3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5:15" x14ac:dyDescent="0.3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5:15" x14ac:dyDescent="0.3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5:15" x14ac:dyDescent="0.3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5:15" x14ac:dyDescent="0.3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5:15" x14ac:dyDescent="0.3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5:15" x14ac:dyDescent="0.3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5:15" x14ac:dyDescent="0.3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5:15" x14ac:dyDescent="0.3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5:15" x14ac:dyDescent="0.3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5:15" x14ac:dyDescent="0.3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5:15" x14ac:dyDescent="0.3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5:15" x14ac:dyDescent="0.3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5:15" x14ac:dyDescent="0.3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5:15" x14ac:dyDescent="0.3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5:15" x14ac:dyDescent="0.3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5:15" x14ac:dyDescent="0.3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5:15" x14ac:dyDescent="0.3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5:15" x14ac:dyDescent="0.3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5:15" x14ac:dyDescent="0.3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5:15" x14ac:dyDescent="0.3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5:15" x14ac:dyDescent="0.3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5:15" x14ac:dyDescent="0.3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5:15" x14ac:dyDescent="0.3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5:15" x14ac:dyDescent="0.3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5:15" x14ac:dyDescent="0.3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5:15" x14ac:dyDescent="0.3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5:15" x14ac:dyDescent="0.3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5:15" x14ac:dyDescent="0.3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5:15" x14ac:dyDescent="0.3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5:15" x14ac:dyDescent="0.3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5:15" x14ac:dyDescent="0.3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5:15" x14ac:dyDescent="0.3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5:15" x14ac:dyDescent="0.3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5:15" x14ac:dyDescent="0.3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5:15" x14ac:dyDescent="0.3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5:15" x14ac:dyDescent="0.3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5:15" x14ac:dyDescent="0.3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5:15" x14ac:dyDescent="0.3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5:15" x14ac:dyDescent="0.3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5:15" x14ac:dyDescent="0.3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5:15" x14ac:dyDescent="0.3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5:15" x14ac:dyDescent="0.3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5:15" x14ac:dyDescent="0.3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5:15" x14ac:dyDescent="0.3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5:15" x14ac:dyDescent="0.3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5:15" x14ac:dyDescent="0.3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5:15" x14ac:dyDescent="0.3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5:15" x14ac:dyDescent="0.3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5:15" x14ac:dyDescent="0.3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5:15" x14ac:dyDescent="0.3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5:15" x14ac:dyDescent="0.3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5:15" x14ac:dyDescent="0.3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5:15" x14ac:dyDescent="0.3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5:15" x14ac:dyDescent="0.3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5:15" x14ac:dyDescent="0.3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5:15" x14ac:dyDescent="0.3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5:15" x14ac:dyDescent="0.3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5:15" x14ac:dyDescent="0.3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5:15" x14ac:dyDescent="0.3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5:15" x14ac:dyDescent="0.3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5:15" x14ac:dyDescent="0.3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5:15" x14ac:dyDescent="0.3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5:15" x14ac:dyDescent="0.3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5:15" x14ac:dyDescent="0.3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5:15" x14ac:dyDescent="0.3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5:15" x14ac:dyDescent="0.3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5:15" x14ac:dyDescent="0.3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5:15" x14ac:dyDescent="0.3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5:15" x14ac:dyDescent="0.3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5:15" x14ac:dyDescent="0.3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5:15" x14ac:dyDescent="0.3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5:15" x14ac:dyDescent="0.3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5:15" x14ac:dyDescent="0.3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5:15" x14ac:dyDescent="0.3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5:15" x14ac:dyDescent="0.3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5:15" x14ac:dyDescent="0.3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5:15" x14ac:dyDescent="0.3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5:15" x14ac:dyDescent="0.3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5:15" x14ac:dyDescent="0.3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5:15" x14ac:dyDescent="0.3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5:15" x14ac:dyDescent="0.3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5:15" x14ac:dyDescent="0.3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5:15" x14ac:dyDescent="0.3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5:15" x14ac:dyDescent="0.3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5:15" x14ac:dyDescent="0.3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5:15" x14ac:dyDescent="0.3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5:15" x14ac:dyDescent="0.3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5:15" x14ac:dyDescent="0.3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5:15" x14ac:dyDescent="0.3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5:15" x14ac:dyDescent="0.3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5:15" x14ac:dyDescent="0.3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5:15" x14ac:dyDescent="0.3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5:15" x14ac:dyDescent="0.3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5:15" x14ac:dyDescent="0.3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5:15" x14ac:dyDescent="0.3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5:15" x14ac:dyDescent="0.3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5:15" x14ac:dyDescent="0.3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5:15" x14ac:dyDescent="0.3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5:15" x14ac:dyDescent="0.3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5:15" x14ac:dyDescent="0.3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5:15" x14ac:dyDescent="0.3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5:15" x14ac:dyDescent="0.3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5:15" x14ac:dyDescent="0.3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5:15" x14ac:dyDescent="0.3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5:15" x14ac:dyDescent="0.3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5:15" x14ac:dyDescent="0.3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5:15" x14ac:dyDescent="0.3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5:15" x14ac:dyDescent="0.3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5:15" x14ac:dyDescent="0.3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5:15" x14ac:dyDescent="0.3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5:15" x14ac:dyDescent="0.3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5:15" x14ac:dyDescent="0.3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5:15" x14ac:dyDescent="0.3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5:15" x14ac:dyDescent="0.3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5:15" x14ac:dyDescent="0.3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5:15" x14ac:dyDescent="0.3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5:15" x14ac:dyDescent="0.3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5:15" x14ac:dyDescent="0.3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5:15" x14ac:dyDescent="0.3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5:15" x14ac:dyDescent="0.3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5:15" x14ac:dyDescent="0.3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5:15" x14ac:dyDescent="0.3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5:15" x14ac:dyDescent="0.3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5:15" x14ac:dyDescent="0.3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5:15" x14ac:dyDescent="0.3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5:15" x14ac:dyDescent="0.3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5:15" x14ac:dyDescent="0.3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5:15" x14ac:dyDescent="0.3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5:15" x14ac:dyDescent="0.3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5:15" x14ac:dyDescent="0.3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5:15" x14ac:dyDescent="0.3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5:15" x14ac:dyDescent="0.3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5:15" x14ac:dyDescent="0.3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5:15" x14ac:dyDescent="0.3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5:15" x14ac:dyDescent="0.3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5:15" x14ac:dyDescent="0.3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5:15" x14ac:dyDescent="0.3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5:15" x14ac:dyDescent="0.3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5:15" x14ac:dyDescent="0.3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5:15" x14ac:dyDescent="0.3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5:15" x14ac:dyDescent="0.3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5:15" x14ac:dyDescent="0.3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5:15" x14ac:dyDescent="0.3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5:15" x14ac:dyDescent="0.3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5:15" x14ac:dyDescent="0.3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5:15" x14ac:dyDescent="0.3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5:15" x14ac:dyDescent="0.3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5:15" x14ac:dyDescent="0.3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5:15" x14ac:dyDescent="0.3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5:15" x14ac:dyDescent="0.3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5:15" x14ac:dyDescent="0.3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5:15" x14ac:dyDescent="0.3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5:15" x14ac:dyDescent="0.3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5:15" x14ac:dyDescent="0.3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5:15" x14ac:dyDescent="0.3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5:15" x14ac:dyDescent="0.3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5:15" x14ac:dyDescent="0.3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5:15" x14ac:dyDescent="0.3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5:15" x14ac:dyDescent="0.3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5:15" x14ac:dyDescent="0.3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5:15" x14ac:dyDescent="0.3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5:15" x14ac:dyDescent="0.3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5:15" x14ac:dyDescent="0.3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5:15" x14ac:dyDescent="0.3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5:15" x14ac:dyDescent="0.3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5:15" x14ac:dyDescent="0.3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5:15" x14ac:dyDescent="0.3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5:15" x14ac:dyDescent="0.3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5:15" x14ac:dyDescent="0.3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5:15" x14ac:dyDescent="0.3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5:15" x14ac:dyDescent="0.3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5:15" x14ac:dyDescent="0.3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5:15" x14ac:dyDescent="0.3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5:15" x14ac:dyDescent="0.3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5:15" x14ac:dyDescent="0.3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5:15" x14ac:dyDescent="0.3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5:15" x14ac:dyDescent="0.3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5:15" x14ac:dyDescent="0.3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5:15" x14ac:dyDescent="0.3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5:15" x14ac:dyDescent="0.3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5:15" x14ac:dyDescent="0.3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5:15" x14ac:dyDescent="0.3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5:15" x14ac:dyDescent="0.3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5:15" x14ac:dyDescent="0.3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5:15" x14ac:dyDescent="0.3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5:15" x14ac:dyDescent="0.3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5:15" x14ac:dyDescent="0.3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5:15" x14ac:dyDescent="0.3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5:15" x14ac:dyDescent="0.3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5:15" x14ac:dyDescent="0.3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5:15" x14ac:dyDescent="0.3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5:15" x14ac:dyDescent="0.3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5:15" x14ac:dyDescent="0.3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5:15" x14ac:dyDescent="0.3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5:15" x14ac:dyDescent="0.3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5:15" x14ac:dyDescent="0.3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5:15" x14ac:dyDescent="0.3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5:15" x14ac:dyDescent="0.3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5:15" x14ac:dyDescent="0.3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5:15" x14ac:dyDescent="0.3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5:15" x14ac:dyDescent="0.3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5:15" x14ac:dyDescent="0.3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5:15" x14ac:dyDescent="0.3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5:15" x14ac:dyDescent="0.3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5:15" x14ac:dyDescent="0.3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5:15" x14ac:dyDescent="0.3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5:15" x14ac:dyDescent="0.3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5:15" x14ac:dyDescent="0.3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5:15" x14ac:dyDescent="0.3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5:15" x14ac:dyDescent="0.3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5:15" x14ac:dyDescent="0.3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5:15" x14ac:dyDescent="0.3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5:15" x14ac:dyDescent="0.3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5:15" x14ac:dyDescent="0.3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5:15" x14ac:dyDescent="0.3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5:15" x14ac:dyDescent="0.3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5:15" x14ac:dyDescent="0.3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5:15" x14ac:dyDescent="0.3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5:15" x14ac:dyDescent="0.3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5:15" x14ac:dyDescent="0.3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5:15" x14ac:dyDescent="0.3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5:15" x14ac:dyDescent="0.3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5:15" x14ac:dyDescent="0.3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5:15" x14ac:dyDescent="0.3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5:15" x14ac:dyDescent="0.3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5:15" x14ac:dyDescent="0.3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5:15" x14ac:dyDescent="0.3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5:15" x14ac:dyDescent="0.3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5:15" x14ac:dyDescent="0.3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5:15" x14ac:dyDescent="0.3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5:15" x14ac:dyDescent="0.3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5:15" x14ac:dyDescent="0.3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5:15" x14ac:dyDescent="0.3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5:15" x14ac:dyDescent="0.3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5:15" x14ac:dyDescent="0.3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5:15" x14ac:dyDescent="0.3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5:15" x14ac:dyDescent="0.3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5:15" x14ac:dyDescent="0.3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5:15" x14ac:dyDescent="0.3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5:15" x14ac:dyDescent="0.3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5:15" x14ac:dyDescent="0.3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5:15" x14ac:dyDescent="0.3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5:15" x14ac:dyDescent="0.3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5:15" x14ac:dyDescent="0.3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5:15" x14ac:dyDescent="0.3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5:15" x14ac:dyDescent="0.3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5:15" x14ac:dyDescent="0.3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5:15" x14ac:dyDescent="0.3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5:15" x14ac:dyDescent="0.3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5:15" x14ac:dyDescent="0.3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5:15" x14ac:dyDescent="0.3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5:15" x14ac:dyDescent="0.3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5:15" x14ac:dyDescent="0.3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5:15" x14ac:dyDescent="0.3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5:15" x14ac:dyDescent="0.3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5:15" x14ac:dyDescent="0.3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5:15" x14ac:dyDescent="0.3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5:15" x14ac:dyDescent="0.3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5:15" x14ac:dyDescent="0.3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5:15" x14ac:dyDescent="0.3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5:15" x14ac:dyDescent="0.3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5:15" x14ac:dyDescent="0.3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5:15" x14ac:dyDescent="0.3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5:15" x14ac:dyDescent="0.3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5:15" x14ac:dyDescent="0.3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5:15" x14ac:dyDescent="0.3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5:15" x14ac:dyDescent="0.3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5:15" x14ac:dyDescent="0.3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5:15" x14ac:dyDescent="0.3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5:15" x14ac:dyDescent="0.3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5:15" x14ac:dyDescent="0.3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5:15" x14ac:dyDescent="0.3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5:15" x14ac:dyDescent="0.3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5:15" x14ac:dyDescent="0.3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5:15" x14ac:dyDescent="0.3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5:15" x14ac:dyDescent="0.3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5:15" x14ac:dyDescent="0.3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5:15" x14ac:dyDescent="0.3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5:15" x14ac:dyDescent="0.3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5:15" x14ac:dyDescent="0.3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5:15" x14ac:dyDescent="0.3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5:15" x14ac:dyDescent="0.3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5:15" x14ac:dyDescent="0.3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5:15" x14ac:dyDescent="0.3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5:15" x14ac:dyDescent="0.3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5:15" x14ac:dyDescent="0.3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5:15" x14ac:dyDescent="0.3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5:15" x14ac:dyDescent="0.3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5:15" x14ac:dyDescent="0.3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5:15" x14ac:dyDescent="0.3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5:15" x14ac:dyDescent="0.3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5:15" x14ac:dyDescent="0.3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5:15" x14ac:dyDescent="0.3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5:15" x14ac:dyDescent="0.3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5:15" x14ac:dyDescent="0.3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5:15" x14ac:dyDescent="0.3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5:15" x14ac:dyDescent="0.3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5:15" x14ac:dyDescent="0.3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5:15" x14ac:dyDescent="0.3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5:15" x14ac:dyDescent="0.3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5:15" x14ac:dyDescent="0.3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5:15" x14ac:dyDescent="0.3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5:15" x14ac:dyDescent="0.3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5:15" x14ac:dyDescent="0.3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5:15" x14ac:dyDescent="0.3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5:15" x14ac:dyDescent="0.3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5:15" x14ac:dyDescent="0.3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5:15" x14ac:dyDescent="0.3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5:15" x14ac:dyDescent="0.3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5:15" x14ac:dyDescent="0.3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5:15" x14ac:dyDescent="0.3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5:15" x14ac:dyDescent="0.3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5:15" x14ac:dyDescent="0.3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5:15" x14ac:dyDescent="0.3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5:15" x14ac:dyDescent="0.3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5:15" x14ac:dyDescent="0.3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5:15" x14ac:dyDescent="0.3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5:15" x14ac:dyDescent="0.3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5:15" x14ac:dyDescent="0.3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5:15" x14ac:dyDescent="0.3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5:15" x14ac:dyDescent="0.3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5:15" x14ac:dyDescent="0.3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5:15" x14ac:dyDescent="0.3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5:15" x14ac:dyDescent="0.3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5:15" x14ac:dyDescent="0.3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5:15" x14ac:dyDescent="0.3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5:15" x14ac:dyDescent="0.3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5:15" x14ac:dyDescent="0.3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5:15" x14ac:dyDescent="0.3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5:15" x14ac:dyDescent="0.3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5:15" x14ac:dyDescent="0.3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5:15" x14ac:dyDescent="0.3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5:15" x14ac:dyDescent="0.3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5:15" x14ac:dyDescent="0.3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5:15" x14ac:dyDescent="0.3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5:15" x14ac:dyDescent="0.3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5:15" x14ac:dyDescent="0.3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5:15" x14ac:dyDescent="0.3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5:15" x14ac:dyDescent="0.3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5:15" x14ac:dyDescent="0.3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5:15" x14ac:dyDescent="0.3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5:15" x14ac:dyDescent="0.3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5:15" x14ac:dyDescent="0.3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5:15" x14ac:dyDescent="0.3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5:15" x14ac:dyDescent="0.3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5:15" x14ac:dyDescent="0.3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5:15" x14ac:dyDescent="0.3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5:15" x14ac:dyDescent="0.3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5:15" x14ac:dyDescent="0.3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5:15" x14ac:dyDescent="0.3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5:15" x14ac:dyDescent="0.3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5:15" x14ac:dyDescent="0.3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5:15" x14ac:dyDescent="0.3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5:15" x14ac:dyDescent="0.3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5:15" x14ac:dyDescent="0.3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5:15" x14ac:dyDescent="0.3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5:15" x14ac:dyDescent="0.3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5:15" x14ac:dyDescent="0.3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5:15" x14ac:dyDescent="0.3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5:15" x14ac:dyDescent="0.3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5:15" x14ac:dyDescent="0.3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5:15" x14ac:dyDescent="0.3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5:15" x14ac:dyDescent="0.3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5:15" x14ac:dyDescent="0.3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5:15" x14ac:dyDescent="0.3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5:15" x14ac:dyDescent="0.3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5:15" x14ac:dyDescent="0.3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5:15" x14ac:dyDescent="0.3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5:15" x14ac:dyDescent="0.3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5:15" x14ac:dyDescent="0.3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5:15" x14ac:dyDescent="0.3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5:15" x14ac:dyDescent="0.3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5:15" x14ac:dyDescent="0.3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5:15" x14ac:dyDescent="0.3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5:15" x14ac:dyDescent="0.3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5:15" x14ac:dyDescent="0.3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5:15" x14ac:dyDescent="0.3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5:15" x14ac:dyDescent="0.3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5:15" x14ac:dyDescent="0.3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5:15" x14ac:dyDescent="0.3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5:15" x14ac:dyDescent="0.3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5:15" x14ac:dyDescent="0.3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5:15" x14ac:dyDescent="0.3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5:15" x14ac:dyDescent="0.3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5:15" x14ac:dyDescent="0.3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5:15" x14ac:dyDescent="0.3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5:15" x14ac:dyDescent="0.3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5:15" x14ac:dyDescent="0.3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5:15" x14ac:dyDescent="0.3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5:15" x14ac:dyDescent="0.3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5:15" x14ac:dyDescent="0.3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5:15" x14ac:dyDescent="0.3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5:15" x14ac:dyDescent="0.3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5:15" x14ac:dyDescent="0.3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5:15" x14ac:dyDescent="0.3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5:15" x14ac:dyDescent="0.3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5:15" x14ac:dyDescent="0.3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5:15" x14ac:dyDescent="0.3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5:15" x14ac:dyDescent="0.3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5:15" x14ac:dyDescent="0.3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5:15" x14ac:dyDescent="0.3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5:15" x14ac:dyDescent="0.3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5:15" x14ac:dyDescent="0.3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5:15" x14ac:dyDescent="0.3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5:15" x14ac:dyDescent="0.3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5:15" x14ac:dyDescent="0.3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5:15" x14ac:dyDescent="0.3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5:15" x14ac:dyDescent="0.3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5:15" x14ac:dyDescent="0.3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5:15" x14ac:dyDescent="0.3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5:15" x14ac:dyDescent="0.3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5:15" x14ac:dyDescent="0.3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5:15" x14ac:dyDescent="0.3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5:15" x14ac:dyDescent="0.3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5:15" x14ac:dyDescent="0.3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5:15" x14ac:dyDescent="0.3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5:15" x14ac:dyDescent="0.3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5:15" x14ac:dyDescent="0.3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5:15" x14ac:dyDescent="0.3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5:15" x14ac:dyDescent="0.3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5:15" x14ac:dyDescent="0.3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5:15" x14ac:dyDescent="0.3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5:15" x14ac:dyDescent="0.3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5:15" x14ac:dyDescent="0.3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5:15" x14ac:dyDescent="0.3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5:15" x14ac:dyDescent="0.3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5:15" x14ac:dyDescent="0.3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5:15" x14ac:dyDescent="0.3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5:15" x14ac:dyDescent="0.3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5:15" x14ac:dyDescent="0.3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5:15" x14ac:dyDescent="0.3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5:15" x14ac:dyDescent="0.3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5:15" x14ac:dyDescent="0.3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5:15" x14ac:dyDescent="0.3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5:15" x14ac:dyDescent="0.3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5:15" x14ac:dyDescent="0.3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5:15" x14ac:dyDescent="0.3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5:15" x14ac:dyDescent="0.3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5:15" x14ac:dyDescent="0.3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5:15" x14ac:dyDescent="0.3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5:15" x14ac:dyDescent="0.3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5:15" x14ac:dyDescent="0.3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5:15" x14ac:dyDescent="0.3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5:15" x14ac:dyDescent="0.3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5:15" x14ac:dyDescent="0.3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5:15" x14ac:dyDescent="0.3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5:15" x14ac:dyDescent="0.3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5:15" x14ac:dyDescent="0.3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5:15" x14ac:dyDescent="0.3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5:15" x14ac:dyDescent="0.3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5:15" x14ac:dyDescent="0.3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5:15" x14ac:dyDescent="0.3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5:15" x14ac:dyDescent="0.3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5:15" x14ac:dyDescent="0.3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5:15" x14ac:dyDescent="0.3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5:15" x14ac:dyDescent="0.3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5:15" x14ac:dyDescent="0.3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5:15" x14ac:dyDescent="0.3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5:15" x14ac:dyDescent="0.3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5:15" x14ac:dyDescent="0.3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5:15" x14ac:dyDescent="0.3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5:15" x14ac:dyDescent="0.3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5:15" x14ac:dyDescent="0.3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5:15" x14ac:dyDescent="0.3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5:15" x14ac:dyDescent="0.3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5:15" x14ac:dyDescent="0.3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5:15" x14ac:dyDescent="0.3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5:15" x14ac:dyDescent="0.3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5:15" x14ac:dyDescent="0.3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5:15" x14ac:dyDescent="0.3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5:15" x14ac:dyDescent="0.3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5:15" x14ac:dyDescent="0.3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5:15" x14ac:dyDescent="0.3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5:15" x14ac:dyDescent="0.3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5:15" x14ac:dyDescent="0.3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5:15" x14ac:dyDescent="0.3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5:15" x14ac:dyDescent="0.3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5:15" x14ac:dyDescent="0.3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5:15" x14ac:dyDescent="0.3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5:15" x14ac:dyDescent="0.3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5:15" x14ac:dyDescent="0.3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5:15" x14ac:dyDescent="0.3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5:15" x14ac:dyDescent="0.3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5:15" x14ac:dyDescent="0.3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5:15" x14ac:dyDescent="0.3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5:15" x14ac:dyDescent="0.3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5:15" x14ac:dyDescent="0.3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5:15" x14ac:dyDescent="0.3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5:15" x14ac:dyDescent="0.3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5:15" x14ac:dyDescent="0.3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5:15" x14ac:dyDescent="0.3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5:15" x14ac:dyDescent="0.3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5:15" x14ac:dyDescent="0.3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5:15" x14ac:dyDescent="0.3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5:15" x14ac:dyDescent="0.3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5:15" x14ac:dyDescent="0.3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5:15" x14ac:dyDescent="0.3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5:15" x14ac:dyDescent="0.3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5:15" x14ac:dyDescent="0.3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5:15" x14ac:dyDescent="0.3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5:15" x14ac:dyDescent="0.3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5:15" x14ac:dyDescent="0.3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5:15" x14ac:dyDescent="0.3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5:15" x14ac:dyDescent="0.3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5:15" x14ac:dyDescent="0.3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5:15" x14ac:dyDescent="0.3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5:15" x14ac:dyDescent="0.3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5:15" x14ac:dyDescent="0.3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5:15" x14ac:dyDescent="0.3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5:15" x14ac:dyDescent="0.3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5:15" x14ac:dyDescent="0.3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5:15" x14ac:dyDescent="0.3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5:15" x14ac:dyDescent="0.3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5:15" x14ac:dyDescent="0.3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5:15" x14ac:dyDescent="0.3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5:15" x14ac:dyDescent="0.3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5:15" x14ac:dyDescent="0.3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5:15" x14ac:dyDescent="0.3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5:15" x14ac:dyDescent="0.3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5:15" x14ac:dyDescent="0.3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5:15" x14ac:dyDescent="0.3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5:15" x14ac:dyDescent="0.3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5:15" x14ac:dyDescent="0.3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5:15" x14ac:dyDescent="0.3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5:15" x14ac:dyDescent="0.3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5:15" x14ac:dyDescent="0.3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5:15" x14ac:dyDescent="0.3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5:15" x14ac:dyDescent="0.3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5:15" x14ac:dyDescent="0.3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5:15" x14ac:dyDescent="0.3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5:15" x14ac:dyDescent="0.3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5:15" x14ac:dyDescent="0.3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5:15" x14ac:dyDescent="0.3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5:15" x14ac:dyDescent="0.3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5:15" x14ac:dyDescent="0.3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5:15" x14ac:dyDescent="0.3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5:15" x14ac:dyDescent="0.3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5:15" x14ac:dyDescent="0.3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5:15" x14ac:dyDescent="0.3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5:15" x14ac:dyDescent="0.3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5:15" x14ac:dyDescent="0.3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5:15" x14ac:dyDescent="0.3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5:15" x14ac:dyDescent="0.3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5:15" x14ac:dyDescent="0.3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5:15" x14ac:dyDescent="0.3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5:15" x14ac:dyDescent="0.3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5:15" x14ac:dyDescent="0.3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5:15" x14ac:dyDescent="0.3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5:15" x14ac:dyDescent="0.3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5:15" x14ac:dyDescent="0.3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5:15" x14ac:dyDescent="0.3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5:15" x14ac:dyDescent="0.3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5:15" x14ac:dyDescent="0.3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5:15" x14ac:dyDescent="0.3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5:15" x14ac:dyDescent="0.3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5:15" x14ac:dyDescent="0.3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5:15" x14ac:dyDescent="0.3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5:15" x14ac:dyDescent="0.3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5:15" x14ac:dyDescent="0.3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5:15" x14ac:dyDescent="0.3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5:15" x14ac:dyDescent="0.3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5:15" x14ac:dyDescent="0.3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5:15" x14ac:dyDescent="0.3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5:15" x14ac:dyDescent="0.3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5:15" x14ac:dyDescent="0.3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5:15" x14ac:dyDescent="0.3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5:15" x14ac:dyDescent="0.3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5:15" x14ac:dyDescent="0.3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5:15" x14ac:dyDescent="0.3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5:15" x14ac:dyDescent="0.3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5:15" x14ac:dyDescent="0.3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5:15" x14ac:dyDescent="0.3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5:15" x14ac:dyDescent="0.3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5:15" x14ac:dyDescent="0.3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5:15" x14ac:dyDescent="0.3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5:15" x14ac:dyDescent="0.3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5:15" x14ac:dyDescent="0.3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5:15" x14ac:dyDescent="0.3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5:15" x14ac:dyDescent="0.3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5:15" x14ac:dyDescent="0.3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5:15" x14ac:dyDescent="0.3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5:15" x14ac:dyDescent="0.3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5:15" x14ac:dyDescent="0.3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5:15" x14ac:dyDescent="0.3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5:15" x14ac:dyDescent="0.3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5:15" x14ac:dyDescent="0.3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5:15" x14ac:dyDescent="0.3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5:15" x14ac:dyDescent="0.3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5:15" x14ac:dyDescent="0.3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5:15" x14ac:dyDescent="0.3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5:15" x14ac:dyDescent="0.3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5:15" x14ac:dyDescent="0.3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5:15" x14ac:dyDescent="0.3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5:15" x14ac:dyDescent="0.3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5:15" x14ac:dyDescent="0.3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5:15" x14ac:dyDescent="0.3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5:15" x14ac:dyDescent="0.3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5:15" x14ac:dyDescent="0.3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5:15" x14ac:dyDescent="0.3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5:15" x14ac:dyDescent="0.3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5:15" x14ac:dyDescent="0.3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5:15" x14ac:dyDescent="0.3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5:15" x14ac:dyDescent="0.3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5:15" x14ac:dyDescent="0.3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5:15" x14ac:dyDescent="0.3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5:15" x14ac:dyDescent="0.3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5:15" x14ac:dyDescent="0.3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5:15" x14ac:dyDescent="0.3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5:15" x14ac:dyDescent="0.3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5:15" x14ac:dyDescent="0.3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5:15" x14ac:dyDescent="0.3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5:15" x14ac:dyDescent="0.3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5:15" x14ac:dyDescent="0.3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5:15" x14ac:dyDescent="0.3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5:15" x14ac:dyDescent="0.3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5:15" x14ac:dyDescent="0.3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5:15" x14ac:dyDescent="0.3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5:15" x14ac:dyDescent="0.3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5:15" x14ac:dyDescent="0.3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5:15" x14ac:dyDescent="0.3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5:15" x14ac:dyDescent="0.3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5:15" x14ac:dyDescent="0.3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5:15" x14ac:dyDescent="0.3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5:15" x14ac:dyDescent="0.3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5:15" x14ac:dyDescent="0.3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5:15" x14ac:dyDescent="0.3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5:15" x14ac:dyDescent="0.3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5:15" x14ac:dyDescent="0.3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5:15" x14ac:dyDescent="0.3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5:15" x14ac:dyDescent="0.3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5:15" x14ac:dyDescent="0.3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5:15" x14ac:dyDescent="0.3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5:15" x14ac:dyDescent="0.3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5:15" x14ac:dyDescent="0.3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5:15" x14ac:dyDescent="0.3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5:15" x14ac:dyDescent="0.3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5:15" x14ac:dyDescent="0.3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5:15" x14ac:dyDescent="0.3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5:15" x14ac:dyDescent="0.3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5:15" x14ac:dyDescent="0.3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5:15" x14ac:dyDescent="0.3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5:15" x14ac:dyDescent="0.3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5:15" x14ac:dyDescent="0.3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</row>
    <row r="1004" spans="5:15" x14ac:dyDescent="0.3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</row>
    <row r="1005" spans="5:15" x14ac:dyDescent="0.3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</row>
    <row r="1006" spans="5:15" x14ac:dyDescent="0.3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5:15" x14ac:dyDescent="0.3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</row>
    <row r="1008" spans="5:15" x14ac:dyDescent="0.3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</row>
    <row r="1009" spans="5:15" x14ac:dyDescent="0.3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</row>
    <row r="1010" spans="5:15" x14ac:dyDescent="0.3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</row>
    <row r="1011" spans="5:15" x14ac:dyDescent="0.3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</row>
    <row r="1012" spans="5:15" x14ac:dyDescent="0.3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</row>
    <row r="1013" spans="5:15" x14ac:dyDescent="0.3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</row>
    <row r="1014" spans="5:15" x14ac:dyDescent="0.3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</row>
    <row r="1015" spans="5:15" x14ac:dyDescent="0.3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</row>
    <row r="1016" spans="5:15" x14ac:dyDescent="0.3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</row>
    <row r="1017" spans="5:15" x14ac:dyDescent="0.3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</row>
    <row r="1018" spans="5:15" x14ac:dyDescent="0.3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</row>
    <row r="1019" spans="5:15" x14ac:dyDescent="0.3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</row>
    <row r="1020" spans="5:15" x14ac:dyDescent="0.3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</row>
    <row r="1021" spans="5:15" x14ac:dyDescent="0.3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</row>
    <row r="1022" spans="5:15" x14ac:dyDescent="0.3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</row>
    <row r="1023" spans="5:15" x14ac:dyDescent="0.3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</row>
    <row r="1024" spans="5:15" x14ac:dyDescent="0.3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</row>
    <row r="1025" spans="5:15" x14ac:dyDescent="0.3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</row>
    <row r="1026" spans="5:15" x14ac:dyDescent="0.3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</row>
    <row r="1027" spans="5:15" x14ac:dyDescent="0.3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</row>
    <row r="1028" spans="5:15" x14ac:dyDescent="0.3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</row>
    <row r="1029" spans="5:15" x14ac:dyDescent="0.3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</row>
    <row r="1030" spans="5:15" x14ac:dyDescent="0.3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</row>
    <row r="1031" spans="5:15" x14ac:dyDescent="0.3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</row>
    <row r="1032" spans="5:15" x14ac:dyDescent="0.3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</row>
    <row r="1033" spans="5:15" x14ac:dyDescent="0.3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</row>
    <row r="1034" spans="5:15" x14ac:dyDescent="0.3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</row>
    <row r="1035" spans="5:15" x14ac:dyDescent="0.3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</row>
    <row r="1036" spans="5:15" x14ac:dyDescent="0.3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</row>
    <row r="1037" spans="5:15" x14ac:dyDescent="0.3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</row>
    <row r="1038" spans="5:15" x14ac:dyDescent="0.3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</row>
    <row r="1039" spans="5:15" x14ac:dyDescent="0.3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</row>
    <row r="1040" spans="5:15" x14ac:dyDescent="0.3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</row>
    <row r="1041" spans="5:15" x14ac:dyDescent="0.3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</row>
    <row r="1042" spans="5:15" x14ac:dyDescent="0.3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</row>
    <row r="1043" spans="5:15" x14ac:dyDescent="0.3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</row>
    <row r="1044" spans="5:15" x14ac:dyDescent="0.3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</row>
    <row r="1045" spans="5:15" x14ac:dyDescent="0.3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</row>
    <row r="1046" spans="5:15" x14ac:dyDescent="0.3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</row>
    <row r="1047" spans="5:15" x14ac:dyDescent="0.3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</row>
    <row r="1048" spans="5:15" x14ac:dyDescent="0.3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</row>
    <row r="1049" spans="5:15" x14ac:dyDescent="0.3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</row>
    <row r="1050" spans="5:15" x14ac:dyDescent="0.3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</row>
    <row r="1051" spans="5:15" x14ac:dyDescent="0.3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</row>
    <row r="1052" spans="5:15" x14ac:dyDescent="0.3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</row>
  </sheetData>
  <mergeCells count="21">
    <mergeCell ref="E2:I2"/>
    <mergeCell ref="L2:L3"/>
    <mergeCell ref="M2:M3"/>
    <mergeCell ref="A1:A3"/>
    <mergeCell ref="B1:B3"/>
    <mergeCell ref="C1:C3"/>
    <mergeCell ref="J2:J3"/>
    <mergeCell ref="K2:K3"/>
    <mergeCell ref="D1:H1"/>
    <mergeCell ref="D2:D3"/>
    <mergeCell ref="N2:N3"/>
    <mergeCell ref="O2:O3"/>
    <mergeCell ref="W2:W3"/>
    <mergeCell ref="P1:S1"/>
    <mergeCell ref="Q2:Q3"/>
    <mergeCell ref="R2:R3"/>
    <mergeCell ref="S2:S3"/>
    <mergeCell ref="V2:V3"/>
    <mergeCell ref="P2:P3"/>
    <mergeCell ref="T2:T3"/>
    <mergeCell ref="U2:U3"/>
  </mergeCells>
  <phoneticPr fontId="3" type="noConversion"/>
  <pageMargins left="0" right="0" top="0" bottom="0" header="0.31496062992125984" footer="0.31496062992125984"/>
  <pageSetup paperSize="9" scale="10" fitToWidth="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01.24-07.24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2025-02-21T12:50:46Z</cp:lastPrinted>
  <dcterms:created xsi:type="dcterms:W3CDTF">2017-01-26T06:51:13Z</dcterms:created>
  <dcterms:modified xsi:type="dcterms:W3CDTF">2025-02-21T12:50:53Z</dcterms:modified>
</cp:coreProperties>
</file>